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39DFC2E-0FA7-4DED-9E23-19322F4B34E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JAJA" sheetId="7" r:id="rId5"/>
    <sheet name="PIECZYWO, WYROBY PIEKARSKIE" sheetId="5" r:id="rId6"/>
    <sheet name="Garmażerka" sheetId="10" r:id="rId7"/>
    <sheet name="MROŻONE WARZYWA, OWOCE ORAZ RYB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7" i="2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8" i="6"/>
  <c r="I16" i="10"/>
  <c r="I17" i="10"/>
  <c r="I15" i="10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8" i="5"/>
  <c r="J10" i="7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8" i="4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8" i="3"/>
  <c r="I23" i="1"/>
  <c r="I24" i="1"/>
  <c r="I25" i="1"/>
  <c r="I26" i="1"/>
  <c r="I27" i="1"/>
  <c r="I28" i="1"/>
  <c r="I29" i="1"/>
  <c r="I30" i="1"/>
  <c r="I31" i="1"/>
  <c r="I32" i="1"/>
  <c r="I33" i="1"/>
  <c r="I34" i="1"/>
  <c r="I22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H27" i="6"/>
  <c r="I12" i="4" l="1"/>
  <c r="G79" i="2"/>
  <c r="G60" i="2"/>
  <c r="G82" i="2"/>
  <c r="K12" i="4" l="1"/>
  <c r="I82" i="2"/>
  <c r="I79" i="2"/>
  <c r="I60" i="2"/>
  <c r="H33" i="1" l="1"/>
  <c r="J33" i="1" s="1"/>
  <c r="F35" i="1"/>
  <c r="F20" i="1" l="1"/>
  <c r="G49" i="2" l="1"/>
  <c r="G90" i="2"/>
  <c r="I8" i="4" l="1"/>
  <c r="G63" i="2"/>
  <c r="G78" i="2"/>
  <c r="I78" i="2" s="1"/>
  <c r="G20" i="2"/>
  <c r="I20" i="2" s="1"/>
  <c r="G18" i="2"/>
  <c r="G14" i="2"/>
  <c r="I14" i="2" s="1"/>
  <c r="G12" i="2"/>
  <c r="H11" i="1"/>
  <c r="I49" i="2"/>
  <c r="G16" i="2"/>
  <c r="G11" i="2"/>
  <c r="G19" i="2"/>
  <c r="I19" i="2" s="1"/>
  <c r="G21" i="2"/>
  <c r="G22" i="2"/>
  <c r="G24" i="2"/>
  <c r="I24" i="2" s="1"/>
  <c r="G25" i="2"/>
  <c r="I25" i="2" s="1"/>
  <c r="G26" i="2"/>
  <c r="G27" i="2"/>
  <c r="I27" i="2" s="1"/>
  <c r="G28" i="2"/>
  <c r="I28" i="2" s="1"/>
  <c r="G30" i="2"/>
  <c r="G32" i="2"/>
  <c r="G31" i="2"/>
  <c r="G36" i="2"/>
  <c r="G33" i="2"/>
  <c r="G35" i="2"/>
  <c r="G34" i="2"/>
  <c r="I34" i="2" s="1"/>
  <c r="G38" i="2"/>
  <c r="I38" i="2" s="1"/>
  <c r="G39" i="2"/>
  <c r="I39" i="2" s="1"/>
  <c r="G41" i="2"/>
  <c r="G42" i="2"/>
  <c r="G45" i="2"/>
  <c r="G43" i="2"/>
  <c r="G44" i="2"/>
  <c r="G46" i="2"/>
  <c r="I46" i="2" s="1"/>
  <c r="G47" i="2"/>
  <c r="G48" i="2"/>
  <c r="G50" i="2"/>
  <c r="I50" i="2" s="1"/>
  <c r="G52" i="2"/>
  <c r="G53" i="2"/>
  <c r="G56" i="2"/>
  <c r="I56" i="2" s="1"/>
  <c r="G55" i="2"/>
  <c r="G57" i="2"/>
  <c r="I57" i="2" s="1"/>
  <c r="G62" i="2"/>
  <c r="G65" i="2"/>
  <c r="G67" i="2"/>
  <c r="G72" i="2"/>
  <c r="I72" i="2" s="1"/>
  <c r="G74" i="2"/>
  <c r="G75" i="2"/>
  <c r="G76" i="2"/>
  <c r="G77" i="2"/>
  <c r="I77" i="2" s="1"/>
  <c r="G81" i="2"/>
  <c r="G80" i="2"/>
  <c r="I80" i="2" s="1"/>
  <c r="G83" i="2"/>
  <c r="G84" i="2"/>
  <c r="G85" i="2"/>
  <c r="I85" i="2" s="1"/>
  <c r="G86" i="2"/>
  <c r="G88" i="2"/>
  <c r="I88" i="2" s="1"/>
  <c r="G89" i="2"/>
  <c r="G91" i="2"/>
  <c r="G92" i="2"/>
  <c r="G93" i="2"/>
  <c r="I93" i="2" s="1"/>
  <c r="G94" i="2"/>
  <c r="I94" i="2" s="1"/>
  <c r="G96" i="2"/>
  <c r="G97" i="2"/>
  <c r="I97" i="2" s="1"/>
  <c r="G100" i="2"/>
  <c r="G103" i="2"/>
  <c r="G104" i="2"/>
  <c r="G105" i="2"/>
  <c r="G106" i="2"/>
  <c r="I106" i="2" s="1"/>
  <c r="G59" i="2"/>
  <c r="G108" i="2"/>
  <c r="G29" i="2"/>
  <c r="G101" i="2"/>
  <c r="I101" i="2" s="1"/>
  <c r="G23" i="2"/>
  <c r="G71" i="2"/>
  <c r="G99" i="2"/>
  <c r="G87" i="2"/>
  <c r="G58" i="2"/>
  <c r="I58" i="2" s="1"/>
  <c r="G95" i="2"/>
  <c r="I95" i="2" s="1"/>
  <c r="G64" i="2"/>
  <c r="I64" i="2" s="1"/>
  <c r="G37" i="2"/>
  <c r="I37" i="2" s="1"/>
  <c r="G51" i="2"/>
  <c r="G17" i="2"/>
  <c r="G15" i="2"/>
  <c r="G9" i="2"/>
  <c r="G10" i="2"/>
  <c r="I10" i="2" s="1"/>
  <c r="G70" i="2"/>
  <c r="G69" i="2"/>
  <c r="G8" i="2"/>
  <c r="G68" i="2"/>
  <c r="I68" i="2" s="1"/>
  <c r="G66" i="2"/>
  <c r="G7" i="2"/>
  <c r="G13" i="2"/>
  <c r="G102" i="2"/>
  <c r="G98" i="2"/>
  <c r="I98" i="2" s="1"/>
  <c r="G73" i="2"/>
  <c r="G109" i="2"/>
  <c r="G61" i="2"/>
  <c r="I61" i="2" s="1"/>
  <c r="G54" i="2"/>
  <c r="G40" i="2"/>
  <c r="G107" i="2"/>
  <c r="I107" i="2" s="1"/>
  <c r="K8" i="4" l="1"/>
  <c r="I66" i="2"/>
  <c r="I74" i="2"/>
  <c r="I32" i="2"/>
  <c r="I91" i="2"/>
  <c r="I47" i="2"/>
  <c r="I42" i="2"/>
  <c r="I35" i="2"/>
  <c r="I108" i="2"/>
  <c r="I69" i="2"/>
  <c r="I54" i="2"/>
  <c r="I36" i="2"/>
  <c r="I104" i="2"/>
  <c r="I71" i="2"/>
  <c r="I40" i="2"/>
  <c r="I13" i="2"/>
  <c r="I17" i="2"/>
  <c r="I84" i="2"/>
  <c r="I55" i="2"/>
  <c r="I41" i="2"/>
  <c r="I16" i="2"/>
  <c r="I21" i="2"/>
  <c r="I31" i="2"/>
  <c r="I92" i="2"/>
  <c r="I51" i="2"/>
  <c r="I65" i="2"/>
  <c r="I103" i="2"/>
  <c r="I86" i="2"/>
  <c r="I62" i="2"/>
  <c r="I45" i="2"/>
  <c r="I11" i="2"/>
  <c r="I52" i="2"/>
  <c r="I63" i="2"/>
  <c r="I8" i="2"/>
  <c r="I29" i="2"/>
  <c r="I22" i="2"/>
  <c r="I109" i="2"/>
  <c r="I9" i="2"/>
  <c r="I99" i="2"/>
  <c r="I105" i="2"/>
  <c r="I7" i="2"/>
  <c r="I15" i="2"/>
  <c r="I96" i="2"/>
  <c r="I76" i="2"/>
  <c r="I53" i="2"/>
  <c r="I44" i="2"/>
  <c r="I33" i="2"/>
  <c r="I26" i="2"/>
  <c r="I48" i="2"/>
  <c r="I81" i="2"/>
  <c r="I89" i="2"/>
  <c r="I59" i="2"/>
  <c r="I23" i="2"/>
  <c r="I87" i="2"/>
  <c r="I70" i="2"/>
  <c r="I102" i="2"/>
  <c r="I18" i="2"/>
  <c r="I73" i="2"/>
  <c r="I90" i="2"/>
  <c r="I100" i="2"/>
  <c r="I83" i="2"/>
  <c r="I75" i="2"/>
  <c r="I67" i="2"/>
  <c r="I43" i="2"/>
  <c r="I30" i="2"/>
  <c r="H26" i="1"/>
  <c r="J26" i="1" l="1"/>
  <c r="H8" i="3"/>
  <c r="H25" i="3"/>
  <c r="I51" i="4"/>
  <c r="I40" i="4"/>
  <c r="I32" i="4"/>
  <c r="K51" i="4" l="1"/>
  <c r="K32" i="4"/>
  <c r="J25" i="3"/>
  <c r="J8" i="3"/>
  <c r="K40" i="4"/>
  <c r="H19" i="5"/>
  <c r="H16" i="5"/>
  <c r="J19" i="5" l="1"/>
  <c r="J16" i="5"/>
  <c r="I12" i="2" l="1"/>
  <c r="I110" i="2" s="1"/>
  <c r="H19" i="3" l="1"/>
  <c r="H18" i="3"/>
  <c r="H20" i="3"/>
  <c r="H23" i="3"/>
  <c r="J18" i="3" l="1"/>
  <c r="J20" i="3"/>
  <c r="J23" i="3"/>
  <c r="J19" i="3"/>
  <c r="J27" i="6" l="1"/>
  <c r="H20" i="6"/>
  <c r="H21" i="6"/>
  <c r="H26" i="6"/>
  <c r="J20" i="6" l="1"/>
  <c r="J26" i="6"/>
  <c r="J21" i="6"/>
  <c r="H17" i="10"/>
  <c r="J17" i="10" l="1"/>
  <c r="H14" i="5"/>
  <c r="J14" i="5" l="1"/>
  <c r="H8" i="5" l="1"/>
  <c r="J8" i="5" l="1"/>
  <c r="H23" i="5"/>
  <c r="J23" i="5" l="1"/>
  <c r="I23" i="4"/>
  <c r="I37" i="4"/>
  <c r="H24" i="1"/>
  <c r="H23" i="1"/>
  <c r="K37" i="4" l="1"/>
  <c r="J23" i="1"/>
  <c r="K23" i="4"/>
  <c r="J24" i="1"/>
  <c r="H15" i="1" l="1"/>
  <c r="H13" i="1"/>
  <c r="H17" i="1"/>
  <c r="J13" i="1" l="1"/>
  <c r="J17" i="1"/>
  <c r="H17" i="3"/>
  <c r="H22" i="3"/>
  <c r="H26" i="3"/>
  <c r="H24" i="3"/>
  <c r="H14" i="3"/>
  <c r="J22" i="3" l="1"/>
  <c r="J26" i="3"/>
  <c r="J24" i="3"/>
  <c r="J14" i="3"/>
  <c r="J15" i="1"/>
  <c r="J17" i="3"/>
  <c r="H18" i="5" l="1"/>
  <c r="H16" i="10" l="1"/>
  <c r="J16" i="10" l="1"/>
  <c r="I22" i="4" l="1"/>
  <c r="I14" i="4"/>
  <c r="I21" i="4"/>
  <c r="H24" i="5"/>
  <c r="K21" i="4" l="1"/>
  <c r="K22" i="4"/>
  <c r="K14" i="4"/>
  <c r="J24" i="5"/>
  <c r="I15" i="4"/>
  <c r="I36" i="4"/>
  <c r="K15" i="4" l="1"/>
  <c r="K36" i="4"/>
  <c r="H15" i="10"/>
  <c r="H20" i="5"/>
  <c r="J18" i="5"/>
  <c r="H17" i="5"/>
  <c r="H21" i="5"/>
  <c r="I59" i="4"/>
  <c r="I58" i="4"/>
  <c r="I57" i="4"/>
  <c r="I56" i="4"/>
  <c r="I52" i="4"/>
  <c r="I42" i="4"/>
  <c r="I39" i="4"/>
  <c r="H32" i="1"/>
  <c r="H25" i="1"/>
  <c r="J25" i="1" s="1"/>
  <c r="K57" i="4" l="1"/>
  <c r="J21" i="5"/>
  <c r="J17" i="5"/>
  <c r="K39" i="4"/>
  <c r="H18" i="10"/>
  <c r="J20" i="5"/>
  <c r="J32" i="1"/>
  <c r="K56" i="4"/>
  <c r="K58" i="4"/>
  <c r="K42" i="4"/>
  <c r="K52" i="4"/>
  <c r="J15" i="10" l="1"/>
  <c r="J18" i="10" s="1"/>
  <c r="I18" i="10"/>
  <c r="K59" i="4"/>
  <c r="H16" i="3" l="1"/>
  <c r="H13" i="3"/>
  <c r="G110" i="2"/>
  <c r="H10" i="6"/>
  <c r="J13" i="3" l="1"/>
  <c r="J16" i="3"/>
  <c r="H31" i="1"/>
  <c r="H11" i="3"/>
  <c r="J31" i="1" l="1"/>
  <c r="J11" i="3" l="1"/>
  <c r="H8" i="1"/>
  <c r="H10" i="1"/>
  <c r="H19" i="1"/>
  <c r="H12" i="1"/>
  <c r="H9" i="1"/>
  <c r="H18" i="1"/>
  <c r="J18" i="1" s="1"/>
  <c r="H14" i="1"/>
  <c r="H16" i="1"/>
  <c r="H22" i="1"/>
  <c r="H29" i="1"/>
  <c r="H30" i="1"/>
  <c r="H34" i="1"/>
  <c r="H28" i="1"/>
  <c r="H27" i="1"/>
  <c r="H7" i="1"/>
  <c r="I10" i="7"/>
  <c r="H18" i="6"/>
  <c r="H19" i="6"/>
  <c r="H22" i="6"/>
  <c r="H23" i="6"/>
  <c r="H24" i="6"/>
  <c r="H25" i="6"/>
  <c r="H9" i="6"/>
  <c r="J10" i="6"/>
  <c r="H11" i="6"/>
  <c r="H12" i="6"/>
  <c r="H13" i="6"/>
  <c r="H14" i="6"/>
  <c r="H15" i="6"/>
  <c r="H16" i="6"/>
  <c r="H17" i="6"/>
  <c r="H8" i="6"/>
  <c r="H10" i="5"/>
  <c r="H9" i="5"/>
  <c r="H11" i="5"/>
  <c r="H12" i="5"/>
  <c r="H13" i="5"/>
  <c r="H15" i="5"/>
  <c r="H22" i="5"/>
  <c r="I60" i="4"/>
  <c r="I55" i="4"/>
  <c r="I54" i="4"/>
  <c r="I53" i="4"/>
  <c r="I46" i="4"/>
  <c r="I43" i="4"/>
  <c r="I44" i="4"/>
  <c r="I45" i="4"/>
  <c r="I47" i="4"/>
  <c r="I48" i="4"/>
  <c r="I49" i="4"/>
  <c r="I50" i="4"/>
  <c r="I41" i="4"/>
  <c r="I38" i="4"/>
  <c r="I35" i="4"/>
  <c r="I34" i="4"/>
  <c r="I33" i="4"/>
  <c r="I26" i="4"/>
  <c r="I31" i="4"/>
  <c r="I9" i="4"/>
  <c r="I10" i="4"/>
  <c r="I11" i="4"/>
  <c r="I13" i="4"/>
  <c r="I16" i="4"/>
  <c r="I17" i="4"/>
  <c r="I18" i="4"/>
  <c r="I19" i="4"/>
  <c r="I20" i="4"/>
  <c r="I24" i="4"/>
  <c r="I25" i="4"/>
  <c r="I27" i="4"/>
  <c r="I28" i="4"/>
  <c r="I29" i="4"/>
  <c r="I30" i="4"/>
  <c r="H12" i="3"/>
  <c r="H10" i="3"/>
  <c r="H15" i="3"/>
  <c r="H21" i="3"/>
  <c r="H27" i="3"/>
  <c r="H28" i="3"/>
  <c r="H29" i="3"/>
  <c r="H9" i="3"/>
  <c r="K54" i="4" l="1"/>
  <c r="K53" i="4"/>
  <c r="K43" i="4"/>
  <c r="J9" i="1"/>
  <c r="H28" i="6"/>
  <c r="H26" i="5"/>
  <c r="I61" i="4"/>
  <c r="H30" i="3"/>
  <c r="J10" i="1"/>
  <c r="H35" i="1"/>
  <c r="J28" i="3"/>
  <c r="H20" i="1"/>
  <c r="J22" i="1"/>
  <c r="J23" i="6"/>
  <c r="J10" i="5"/>
  <c r="I11" i="7"/>
  <c r="J25" i="6"/>
  <c r="J24" i="6"/>
  <c r="J22" i="6"/>
  <c r="J19" i="6"/>
  <c r="J18" i="6"/>
  <c r="J17" i="6"/>
  <c r="J16" i="6"/>
  <c r="J15" i="6"/>
  <c r="J11" i="6"/>
  <c r="J12" i="6"/>
  <c r="J8" i="6"/>
  <c r="J11" i="7"/>
  <c r="I30" i="3"/>
  <c r="J8" i="1"/>
  <c r="K13" i="4"/>
  <c r="K29" i="4"/>
  <c r="K11" i="4"/>
  <c r="K17" i="4"/>
  <c r="K16" i="4"/>
  <c r="K26" i="4"/>
  <c r="K31" i="4"/>
  <c r="K30" i="4"/>
  <c r="K18" i="4"/>
  <c r="K60" i="4"/>
  <c r="K19" i="4"/>
  <c r="J29" i="3"/>
  <c r="K25" i="4"/>
  <c r="K9" i="4"/>
  <c r="K50" i="4"/>
  <c r="K45" i="4"/>
  <c r="J15" i="5"/>
  <c r="J11" i="5"/>
  <c r="J21" i="3"/>
  <c r="K49" i="4"/>
  <c r="K34" i="4"/>
  <c r="I26" i="5"/>
  <c r="K46" i="4"/>
  <c r="J15" i="3"/>
  <c r="K44" i="4"/>
  <c r="K28" i="4"/>
  <c r="K41" i="4"/>
  <c r="K48" i="4"/>
  <c r="J22" i="5"/>
  <c r="K10" i="4"/>
  <c r="K27" i="4"/>
  <c r="K24" i="4"/>
  <c r="K38" i="4"/>
  <c r="J9" i="5"/>
  <c r="K33" i="4"/>
  <c r="K35" i="4"/>
  <c r="K47" i="4"/>
  <c r="J34" i="1"/>
  <c r="J30" i="1"/>
  <c r="J28" i="1"/>
  <c r="J11" i="1"/>
  <c r="J16" i="1"/>
  <c r="J12" i="1"/>
  <c r="J14" i="1"/>
  <c r="J61" i="4" l="1"/>
  <c r="I28" i="6"/>
  <c r="J14" i="6"/>
  <c r="H110" i="2"/>
  <c r="I20" i="1"/>
  <c r="J12" i="5"/>
  <c r="H37" i="1"/>
  <c r="I35" i="1"/>
  <c r="J29" i="1"/>
  <c r="K20" i="4"/>
  <c r="J19" i="1"/>
  <c r="K10" i="7"/>
  <c r="K11" i="7" s="1"/>
  <c r="J13" i="5"/>
  <c r="J27" i="1"/>
  <c r="J10" i="3"/>
  <c r="J9" i="3"/>
  <c r="J9" i="6"/>
  <c r="K55" i="4"/>
  <c r="J27" i="3"/>
  <c r="J7" i="1"/>
  <c r="J13" i="6"/>
  <c r="J12" i="3"/>
  <c r="J26" i="5" l="1"/>
  <c r="J30" i="3"/>
  <c r="J35" i="1"/>
  <c r="J28" i="6"/>
  <c r="J20" i="1"/>
  <c r="K61" i="4"/>
  <c r="I37" i="1"/>
  <c r="J37" i="1" l="1"/>
</calcChain>
</file>

<file path=xl/sharedStrings.xml><?xml version="1.0" encoding="utf-8"?>
<sst xmlns="http://schemas.openxmlformats.org/spreadsheetml/2006/main" count="808" uniqueCount="377">
  <si>
    <t>Lp.</t>
  </si>
  <si>
    <t>Nazwa produktu spożywczego</t>
  </si>
  <si>
    <t>Jednostka miary</t>
  </si>
  <si>
    <t>Ilość szacunkowa</t>
  </si>
  <si>
    <t>MIĘSO</t>
  </si>
  <si>
    <t>Filet z indyka bez kości</t>
  </si>
  <si>
    <t>kg</t>
  </si>
  <si>
    <t>Filet z kurczaka bez kości</t>
  </si>
  <si>
    <t>Kurczak cały</t>
  </si>
  <si>
    <t>Łopatka wołowa bez kości</t>
  </si>
  <si>
    <t>Karkówka wieprzowa surowa, bez kości</t>
  </si>
  <si>
    <t>Łopatka wieprzowa surowa, bez kości</t>
  </si>
  <si>
    <t>Schab bez kości</t>
  </si>
  <si>
    <t>Szponder wołowy</t>
  </si>
  <si>
    <t>WĘDLINY</t>
  </si>
  <si>
    <t>Kiełbasa szynkowa wieprzowa</t>
  </si>
  <si>
    <t>Polędwica drobiowa</t>
  </si>
  <si>
    <t xml:space="preserve">Polędwica sopocka </t>
  </si>
  <si>
    <t>Szynka z piersi kurczaka</t>
  </si>
  <si>
    <t>szt</t>
  </si>
  <si>
    <t>Kiełbasa śląska</t>
  </si>
  <si>
    <t>Cena jednostkowa netto</t>
  </si>
  <si>
    <t>Wartość netto</t>
  </si>
  <si>
    <t>Podatek VAT</t>
  </si>
  <si>
    <t>Wartość brutto</t>
  </si>
  <si>
    <t>mięso razem</t>
  </si>
  <si>
    <t>wędliny razem</t>
  </si>
  <si>
    <t>FORMULARZ CENOWY</t>
  </si>
  <si>
    <t>szt.</t>
  </si>
  <si>
    <t>Cukier biały, sypki, op. papierowe 1 kg</t>
  </si>
  <si>
    <t>Cukier wanilinowy op. 20 g</t>
  </si>
  <si>
    <t>Filet z makreli w oleju/w pomidorach z zawartością omega 3, op. Puszka 170 g</t>
  </si>
  <si>
    <t>Herbata owocowa 20 torebek różne smaki op. 54 g</t>
  </si>
  <si>
    <t>Kakao naturalne op. 150 g</t>
  </si>
  <si>
    <t xml:space="preserve">Kawa zbożowa Inka rozpuszczalna, op. 150g </t>
  </si>
  <si>
    <t>Kwasek cytrynowy, op. 20 g</t>
  </si>
  <si>
    <t>Miód pszczeli naturalny op. 1 l</t>
  </si>
  <si>
    <t>Olej rzepakowy z pierwszego tłoczenia, filtrowany na zimno, z omega 3, op.  1 litr, butelka plastikowa gat. I</t>
  </si>
  <si>
    <t>Paprykarz warzywny, op. 120 g</t>
  </si>
  <si>
    <t>Przyprawa bazylia otarta, op. papierowe 10 g</t>
  </si>
  <si>
    <t>Przyprawa do kurczaka, op. 20 g</t>
  </si>
  <si>
    <t>Przyprawa do wieprzowiny, op. 20 g</t>
  </si>
  <si>
    <t>Przyprawa liść lubczyku op. papierowe 10 g</t>
  </si>
  <si>
    <t>Przyprawa papryka słodka, op. papierowe 20 g</t>
  </si>
  <si>
    <t>Przyprawa pieprz ziołowy op. 20 g</t>
  </si>
  <si>
    <t>Ryż biały op. papierowe 1 kg, gat. I</t>
  </si>
  <si>
    <t>Skrobia ziemniaczana, op. papierowe 500 g</t>
  </si>
  <si>
    <t>razem</t>
  </si>
  <si>
    <t>CZĘŚĆ II- RÓŻNE ARTYKUŁY ŻYWNOŚCIOWE</t>
  </si>
  <si>
    <t>Jogurt naturalny, op. 1 kg</t>
  </si>
  <si>
    <t>Masło o zawartości tłuszczu min. 82 %, op. 200 g</t>
  </si>
  <si>
    <t>Mleko pasteryzowane, homogenizowane o zawartości tłuszczu min  2 %, op. karton 1 litr</t>
  </si>
  <si>
    <t>Twaróg półtłusty</t>
  </si>
  <si>
    <t>Twaróg sernikowy mielony, op. wiaderko 1 kg</t>
  </si>
  <si>
    <t>CZĘŚĆ III- PRODUKTY MLECZARSKIE</t>
  </si>
  <si>
    <t>Ananas</t>
  </si>
  <si>
    <t>Arbuz</t>
  </si>
  <si>
    <t>Banan owoc</t>
  </si>
  <si>
    <t>Borówka amerykańska owoc</t>
  </si>
  <si>
    <t>Brokuł świeży/sezonowo</t>
  </si>
  <si>
    <t>Buraki czerwone, poch. PL</t>
  </si>
  <si>
    <t>Cebula bez szczypioru, poch. PL</t>
  </si>
  <si>
    <t>Cukinia, poch. PL</t>
  </si>
  <si>
    <t>Cytryna</t>
  </si>
  <si>
    <t>Czosnek  w główkach,  poch. PL</t>
  </si>
  <si>
    <t>Gruszka owoc, poch. PL</t>
  </si>
  <si>
    <t>Jabłka prażone, słoik 900 g</t>
  </si>
  <si>
    <t>Jabłko owoc, poch. PL</t>
  </si>
  <si>
    <t>Kapusta głowiasta biała, poch. PL</t>
  </si>
  <si>
    <t>Kapusta głowiasta czerwona, poch. PL</t>
  </si>
  <si>
    <t>Kapusta kiszona wiaderko 5 kg</t>
  </si>
  <si>
    <t>Kapusta młoda, poch. PL</t>
  </si>
  <si>
    <t>Kapusta pekińska</t>
  </si>
  <si>
    <t>Kalafior świeży /sezonowo</t>
  </si>
  <si>
    <t>Kiwi owoc</t>
  </si>
  <si>
    <t>Koper świeży w pęczkach ok. 40 g, poch. PL</t>
  </si>
  <si>
    <t>Malina owoc, poch. PL</t>
  </si>
  <si>
    <t>Marchew, poch. PL</t>
  </si>
  <si>
    <t>Natka pietruszki w pęczkach ok. 50 g, poch. PL</t>
  </si>
  <si>
    <t>Ogórek kiszony, op. 1000 g</t>
  </si>
  <si>
    <t>Ogórek świeży, poch. PL</t>
  </si>
  <si>
    <t xml:space="preserve">Pieczarki świeże </t>
  </si>
  <si>
    <t>Pietruszka korzeniowa, poch. PL</t>
  </si>
  <si>
    <t>Pomarańcze</t>
  </si>
  <si>
    <t>Pomidor świeży, poch. PL</t>
  </si>
  <si>
    <t>Por, poch. PL</t>
  </si>
  <si>
    <t>Sałata lodowa</t>
  </si>
  <si>
    <t>Sałata zielona, poch. PL</t>
  </si>
  <si>
    <t>Seler korzeniowy, poch. PL</t>
  </si>
  <si>
    <t>Ziemniaki / ziemniaki młode, poch. PL</t>
  </si>
  <si>
    <t>CZĘŚĆ IV- WARZYWA I OWOCE ŚWIEŻE</t>
  </si>
  <si>
    <t>Bułka  kajzerka, ok. 50-55 g</t>
  </si>
  <si>
    <t>Bułka grahamka, ok. 70 g</t>
  </si>
  <si>
    <t>Bułka maślana, ok. 70 g</t>
  </si>
  <si>
    <t>Bułka orkiszowa, ok. 70 g</t>
  </si>
  <si>
    <t>Bułka tarta, op. papierowe 0,5 kg</t>
  </si>
  <si>
    <t>CZĘŚĆ V- PIECZYWO, WYROBY PIEKARSKIE</t>
  </si>
  <si>
    <t>Dorsz filet mrożony bez skóry, do 10% lodu, op. 6,8 kg</t>
  </si>
  <si>
    <t>Fasola szparagowa zielona, op. 2,5 kg</t>
  </si>
  <si>
    <t>Groszek zielony mrożony, op. 2,5 kg</t>
  </si>
  <si>
    <t>Mrożona młoda marchew paluszki lub kulki op.2,5 kg</t>
  </si>
  <si>
    <t>Ziemniaki półksiężyce op. 2,5 kg.</t>
  </si>
  <si>
    <t>Zupa jarzynowa, op. 2,5 kg</t>
  </si>
  <si>
    <t>CZĘŚĆ VI- MROŻONE WARZYWA, OWOCE ORAZ RYBY MROŻONE</t>
  </si>
  <si>
    <t>1.</t>
  </si>
  <si>
    <t>Jaja kurze świeże, klasa A, gat. I wielkość nim. L (duże 63 - 73 g)</t>
  </si>
  <si>
    <t>CZĘŚĆ VII- JAJA</t>
  </si>
  <si>
    <t>Chleb krojony, świeży, 600 g</t>
  </si>
  <si>
    <t xml:space="preserve">Miruna filet mrożony bez skóry, do 10% lodu, </t>
  </si>
  <si>
    <t>RAZEM MIĘSO I WĘDLINY</t>
  </si>
  <si>
    <t>Bułka drożdżówka z serem, owocami ok. 70 g</t>
  </si>
  <si>
    <t>Przyprawa warzywna do potraw Vegeta Natur, op. 300 g bez wzmacniaczy smaku, bez dodatku aromatów i barwników</t>
  </si>
  <si>
    <t>Przyprawa liść laurowy op. papierowe 6 g</t>
  </si>
  <si>
    <t>Schab biały</t>
  </si>
  <si>
    <t>Brokuł mrożony, op. 2,5 kg</t>
  </si>
  <si>
    <t>Fasola szparagowa żółta, op. 2,5 kg</t>
  </si>
  <si>
    <t>Kompot owocowy –mieszanka op. 2,5 kg</t>
  </si>
  <si>
    <t>Mrożona marchew z groszkiem op. 2,5 kg</t>
  </si>
  <si>
    <t>Mrożony kalafior op. 2,5 kg</t>
  </si>
  <si>
    <t>Masło roślinne op. 250g</t>
  </si>
  <si>
    <t>Ocet jabłkowy 6 % op. 250 ml</t>
  </si>
  <si>
    <t xml:space="preserve">Płatki jaglane 100% naturalne, op.200 g, op. </t>
  </si>
  <si>
    <t>wafle ryżowe op. 130 g</t>
  </si>
  <si>
    <t>Gałka muszkatołowa 15 g</t>
  </si>
  <si>
    <t>Soda oczyszczona 70 g</t>
  </si>
  <si>
    <t>Kiełbasa krakowska sucha</t>
  </si>
  <si>
    <t>Melon</t>
  </si>
  <si>
    <t>Nektarynka</t>
  </si>
  <si>
    <t>Rzodkiewka</t>
  </si>
  <si>
    <t>Szczypiorek w pęczkach, ok 150 g</t>
  </si>
  <si>
    <t>Śliwka renkloda/ węgierka</t>
  </si>
  <si>
    <t>Truskawka</t>
  </si>
  <si>
    <t>Chleb krojony, orkiszowy 500 g</t>
  </si>
  <si>
    <t>11.</t>
  </si>
  <si>
    <t>Chleb krojony wieloziarnisty 400 g</t>
  </si>
  <si>
    <t>Chleb krojony ze słonecznikiem 400 g</t>
  </si>
  <si>
    <t>Chleb krojony żytni razowy 400 g</t>
  </si>
  <si>
    <t>Mały pączek z różą 50 g</t>
  </si>
  <si>
    <t>Soczek owocowy 100 %, op. 0, 2 l</t>
  </si>
  <si>
    <t>CZĘŚĆ VIII - GARMAŻERKA</t>
  </si>
  <si>
    <t>Proszek do pieczenia op. 30 g</t>
  </si>
  <si>
    <t>Mandarynka</t>
  </si>
  <si>
    <t>Brzoskwinie</t>
  </si>
  <si>
    <t>Rogal pszenny 90 g</t>
  </si>
  <si>
    <t>Brukselka</t>
  </si>
  <si>
    <t xml:space="preserve">Fasolka szparagowa </t>
  </si>
  <si>
    <t>RAZEM</t>
  </si>
  <si>
    <t>Polędwiczki wieprzowe</t>
  </si>
  <si>
    <t>Kabanosy drobiowe</t>
  </si>
  <si>
    <t>Kabanosy wieprzowe</t>
  </si>
  <si>
    <t>sz</t>
  </si>
  <si>
    <t>Jogurt z mleka sojowego, op. 125 g</t>
  </si>
  <si>
    <t>Jogurt owocowy, op 125 g</t>
  </si>
  <si>
    <t>Mleko owocowe o pojemności 200 ml</t>
  </si>
  <si>
    <t>Mango</t>
  </si>
  <si>
    <t>Granat</t>
  </si>
  <si>
    <t>Śmietana o zawartości tłuszczu 18%,  do zup i sosów, opakowanie plastikowe o pojemności 400 ml</t>
  </si>
  <si>
    <t xml:space="preserve">Schab cielęcy </t>
  </si>
  <si>
    <t>Kasza gryczana op.1 KG</t>
  </si>
  <si>
    <t>Kasza jaglana op. 1 KG</t>
  </si>
  <si>
    <t>Kasza pęczak op, 1 KG</t>
  </si>
  <si>
    <t>Kasza jęczmienna op.1 KG</t>
  </si>
  <si>
    <t>Soczewica czerwona, op. 1 KG</t>
  </si>
  <si>
    <t>Krakersy, op. 100 g</t>
  </si>
  <si>
    <t>Malina mrożona, op. 2,5 kg</t>
  </si>
  <si>
    <t xml:space="preserve">Truskawka mrożona, op. 2,5 </t>
  </si>
  <si>
    <t>Mrożone jagody op.  2,5 kg</t>
  </si>
  <si>
    <t>Dynia kostka mrożona, op.2,5 kg</t>
  </si>
  <si>
    <t xml:space="preserve">Biszkopty wrocławskie bezcukrowe, op. 100 g </t>
  </si>
  <si>
    <t>Ciecierzyca op. 1 kg</t>
  </si>
  <si>
    <t>Groch łuszczony, połówki op. 1 kg</t>
  </si>
  <si>
    <t>Owoce suszone - morele, śliwki, jabłka 1 kg</t>
  </si>
  <si>
    <t>Konserwa tuńczyk w sosie własnym op, 170 g</t>
  </si>
  <si>
    <t>Chrupki kukurydziane, op. 120 g</t>
  </si>
  <si>
    <t>Orzechy włoskie, op. 1 kg</t>
  </si>
  <si>
    <t>Orzechy nerkowca, op. 1 kg</t>
  </si>
  <si>
    <t>Bakalie, op. 1 kg</t>
  </si>
  <si>
    <t>Sok kubus z dziubkiem, op. 300 ml</t>
  </si>
  <si>
    <t>Baton zbożowy bez dodatku cukru 30g</t>
  </si>
  <si>
    <t>Groszek konserwowy bez konserwantów, op. słoik 900 g</t>
  </si>
  <si>
    <t>Kukurydza konserwowa,  op. słoik 900 g</t>
  </si>
  <si>
    <t>Majonez, op. 700 ml</t>
  </si>
  <si>
    <t>zacierka 5 jajeczna lub rownoważne pod względem walorów smakowych, koloru i kształtu, op. 250 g</t>
  </si>
  <si>
    <t>Baton ciniminis, op. 25 g</t>
  </si>
  <si>
    <t>Baton nesquik, op. 25 g</t>
  </si>
  <si>
    <t>Koncentrat pomidorowy Pudliszki lub Kotlin 30%  lub równoważne pod względem walorów smakowych , koloru i konsystencji, op. 900 g w sytuacji  braku większych opakowań</t>
  </si>
  <si>
    <t>Ser feta, op. 270 g</t>
  </si>
  <si>
    <t>Dżem truskawkowy niskosłodzony Łowicz, słoik op. 280 g</t>
  </si>
  <si>
    <t>Galaretka owocowa (różne smaki), bez sztucznych barwników, dr Oetker, Winiary, Gellwe  op. 75 g</t>
  </si>
  <si>
    <t xml:space="preserve">Budyń owocowy/waniliowy/śmietankowy  bez cukru, bez sztucznych barwników dr Oetker, Winiary, Gellwe op. 75 g </t>
  </si>
  <si>
    <t>Kisiel owocowy  z cukrem, bez sztucznych barwników, rózne smaki dr Oetker, Winiary, Gellwe, op, 75 g</t>
  </si>
  <si>
    <t>Sól jodowana, op. foliowe 1 kg</t>
  </si>
  <si>
    <t>Brzoskwinie w syropie w  puszcze, op. 850 g</t>
  </si>
  <si>
    <t>Słonecznik łuskany</t>
  </si>
  <si>
    <t>Pestki dyni łuskane</t>
  </si>
  <si>
    <t>Żurawina suszona</t>
  </si>
  <si>
    <t>Chleb krojony graham 400 g</t>
  </si>
  <si>
    <t>Chleb krojony ze śliwką, 400 g</t>
  </si>
  <si>
    <t>Papryka świeża czerwona lub żółta</t>
  </si>
  <si>
    <t>Morele</t>
  </si>
  <si>
    <t>Jogurt grecki, op. 400 g</t>
  </si>
  <si>
    <t>Serek wiejski, op 150 g</t>
  </si>
  <si>
    <t>Migdały</t>
  </si>
  <si>
    <t>Kasza bulgur</t>
  </si>
  <si>
    <t>Woda mineralna niegazowana 500 ml</t>
  </si>
  <si>
    <t>Kiełbasa podwawelska</t>
  </si>
  <si>
    <t>Mleko sojowe, ryżowe lub migdałowe 1 l</t>
  </si>
  <si>
    <t>Ser mozzarella, op. 125 g</t>
  </si>
  <si>
    <t>Ser camembert naturalny, op.120 g</t>
  </si>
  <si>
    <t>Winogrona białe lub czerwone</t>
  </si>
  <si>
    <t>Porzeczka czerwona lub czarna</t>
  </si>
  <si>
    <t>Pierogi z mięsem, ręcznie robione</t>
  </si>
  <si>
    <t>Pierogi z truskawkami, ręcznie robione</t>
  </si>
  <si>
    <t>Pierogi ruskie, ręcznie robione (min. 25 % sera białego)</t>
  </si>
  <si>
    <t>Szynka cięleca</t>
  </si>
  <si>
    <t>Udziec z kurczaka bez skóry</t>
  </si>
  <si>
    <t>Szynka z piersi indyka</t>
  </si>
  <si>
    <t>Szynka wiejska wieprzowa</t>
  </si>
  <si>
    <t>Parówki z szynki 93%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</si>
  <si>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</si>
  <si>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</si>
  <si>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</si>
  <si>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</si>
  <si>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</si>
  <si>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</si>
  <si>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</si>
  <si>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</si>
  <si>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</si>
  <si>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</si>
  <si>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</si>
  <si>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 xml:space="preserve">Szynka surowawieprzowa bez kości kulka </t>
  </si>
  <si>
    <t xml:space="preserve">CZĘŚĆ I- MIĘSO I PRODUKTY MIĘSNE </t>
  </si>
  <si>
    <t>Andruty 210 g, op. 10 szt.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</si>
  <si>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</si>
  <si>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</si>
  <si>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</si>
  <si>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</si>
  <si>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</si>
  <si>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</si>
  <si>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</si>
  <si>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</si>
  <si>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</si>
  <si>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</si>
  <si>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</si>
  <si>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</si>
  <si>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</si>
  <si>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</si>
  <si>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</si>
  <si>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</si>
  <si>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</si>
  <si>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</si>
  <si>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</si>
  <si>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</si>
  <si>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</si>
  <si>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</si>
  <si>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</si>
  <si>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</si>
  <si>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</si>
  <si>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</si>
  <si>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</si>
  <si>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</si>
  <si>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</si>
  <si>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</si>
  <si>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</si>
  <si>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</si>
  <si>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</si>
  <si>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</si>
  <si>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</si>
  <si>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</si>
  <si>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</si>
  <si>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</si>
  <si>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</si>
  <si>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</si>
  <si>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</si>
  <si>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</si>
  <si>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</si>
  <si>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</si>
  <si>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</si>
  <si>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</si>
  <si>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</si>
  <si>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</si>
  <si>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</si>
  <si>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</si>
  <si>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</si>
  <si>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</si>
  <si>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</si>
  <si>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</si>
  <si>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</si>
  <si>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</si>
  <si>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</si>
  <si>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</si>
  <si>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</si>
  <si>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</si>
  <si>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</si>
  <si>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</si>
  <si>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</si>
  <si>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</si>
  <si>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</si>
  <si>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</si>
  <si>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</si>
  <si>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</si>
  <si>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</si>
  <si>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</si>
  <si>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</si>
  <si>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</si>
  <si>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</si>
  <si>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</si>
  <si>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</si>
  <si>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</si>
  <si>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</si>
  <si>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</si>
  <si>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</si>
  <si>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</si>
  <si>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</si>
  <si>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</si>
  <si>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</si>
  <si>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</si>
  <si>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</si>
  <si>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</si>
  <si>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Chrupsy plasterki naturalne jabłko, brzoskwinia lub ananas,op. 25 g</t>
  </si>
  <si>
    <t>Ciasteczka Lubisie biszkoptowe nadziewane, op. 30 g</t>
  </si>
  <si>
    <t>Ciasteczka zbożowe z żurawiną lub morelą bez dodatku cukru Sante op. 25g</t>
  </si>
  <si>
    <t>Ciasteczka zbożowe bez cukru z dodatkiem owoców zawierające 3 rodzaje zbóż Sante, op. 50 g</t>
  </si>
  <si>
    <t>Drożdze świeże 100 g</t>
  </si>
  <si>
    <t>Dżem morelowy, brzoskwiniowy, wiśniowy  niskosłodzony Łowicz,  słoik op. 280 g</t>
  </si>
  <si>
    <t>Fasola biała Jaś  DUŻA op. 1 kg</t>
  </si>
  <si>
    <t xml:space="preserve">Herbata melisa 20 torebek  op. 40 g  </t>
  </si>
  <si>
    <t>Herbata miętowa 20 torebek, op. 40 g</t>
  </si>
  <si>
    <t>Herbata czarna Lipton op. 100 torebek</t>
  </si>
  <si>
    <t>Herbata rumiankowa, 20 saszetek, op. 40 g</t>
  </si>
  <si>
    <t>Herbatniki op. 350 g</t>
  </si>
  <si>
    <t>Kasza manna błyskawiczna 1 kg</t>
  </si>
  <si>
    <t>Ketchup łagodny Pudliszki dla dzieci bez konserwantów. Zawartośc pomidorów 185 g na 100 g ketchupu, op. 275 g</t>
  </si>
  <si>
    <t>Filet z łososia bez skóry</t>
  </si>
  <si>
    <t>Makaron Lubella  (muszelka duża, muszelka mała, świder, wstęgi, spagetti, rurki, lazania)</t>
  </si>
  <si>
    <t>Makaron 5-jajeczny krajanka Czaniecki, op. 250 g</t>
  </si>
  <si>
    <t>Masło orzechowe 100% orzechów op. 500 g</t>
  </si>
  <si>
    <t>Mąka pszenna tortowa, typ 450, op. papierowe 1 kg</t>
  </si>
  <si>
    <t>Mus owocowy w tubce, op. 100 g</t>
  </si>
  <si>
    <t>Nutella, krem czekoladowy lub równoważny pod względem walorów smakowych, koloru i konsystencji, op. 600 g</t>
  </si>
  <si>
    <t>Ogórki konserwowe, słoik 870 g, b/z 460 g</t>
  </si>
  <si>
    <t xml:space="preserve">szt. </t>
  </si>
  <si>
    <t>Oliwa z oliwek z pierwszego tłoczenia, op. 1 l</t>
  </si>
  <si>
    <t>Płatki kukurydziane, op. 1 kg</t>
  </si>
  <si>
    <t>Płatki owsiane górskie, op. 400 g</t>
  </si>
  <si>
    <t>Płatki ryżowe błyskawiczne, op. 500 g</t>
  </si>
  <si>
    <t>Przyprawa cynamon op. 15 g</t>
  </si>
  <si>
    <t>Przyprawa do gyrosa, op. 20 g</t>
  </si>
  <si>
    <t>Przyprawa majeranek, op. 10 g</t>
  </si>
  <si>
    <t>Przyprawa oregano suszone, op. 8 g</t>
  </si>
  <si>
    <t>Przyprawa pieprz cytrynowy, op. 20 g</t>
  </si>
  <si>
    <t>Przyprawa pieprz czarny op. papierowe 20 g</t>
  </si>
  <si>
    <t>Przyprawa ziele angielskie op. papierowe 15 g</t>
  </si>
  <si>
    <t>Przyprawa zioła prowansalskie op.  10 g</t>
  </si>
  <si>
    <t>Syrop owocowy Łowicz, Herbapol, Paola, op. 420 ml</t>
  </si>
  <si>
    <t>Szczaw konserwowy siekany op. 900g</t>
  </si>
  <si>
    <t>Zakwas żytni naturalny ekologiczny do żurku, op. butelka szklana 0,5 l</t>
  </si>
  <si>
    <t>34.</t>
  </si>
  <si>
    <t>53.</t>
  </si>
  <si>
    <t>54.</t>
  </si>
  <si>
    <t>55.</t>
  </si>
  <si>
    <t>Przecier pomidorowy passata, op. 500 g</t>
  </si>
  <si>
    <t>Serek waniliowy, truskawkowy, op. 150 g</t>
  </si>
  <si>
    <t>Śmietana 36 %, op. 500 g</t>
  </si>
  <si>
    <t>Serek owocowy, rózne smaki, tubka op 90 g</t>
  </si>
  <si>
    <t>Paluszki serowe, op. 84 g</t>
  </si>
  <si>
    <t>Serek topiony, różne smaki op. 100 g</t>
  </si>
  <si>
    <t>Ser żółty łagodny, blok</t>
  </si>
  <si>
    <t>Dynia hokkaido</t>
  </si>
  <si>
    <t>Botwina</t>
  </si>
  <si>
    <t>Kiełki, op. 50 g</t>
  </si>
  <si>
    <t>Chałka krojona 250g</t>
  </si>
  <si>
    <t>Bułka weka krojona, 350 g</t>
  </si>
  <si>
    <t>Frytki, op. 2,5 kg</t>
  </si>
  <si>
    <t>Mrożone wiśnie, bez pestek 2,5 kg</t>
  </si>
  <si>
    <t>Szpinak mrożony w kulkach, rozdrobniony op.2,5kg</t>
  </si>
  <si>
    <t>Paluszki rybne z fileta mintaja w panierce mrożone, op.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</si>
</sst>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71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15" fillId="0" borderId="20" xfId="0" applyFont="1" applyBorder="1"/>
    <xf numFmtId="4" fontId="15" fillId="0" borderId="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2" fontId="9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15" fillId="0" borderId="25" xfId="0" applyNumberFormat="1" applyFont="1" applyBorder="1" applyAlignment="1">
      <alignment horizontal="right" vertical="center"/>
    </xf>
    <xf numFmtId="4" fontId="15" fillId="0" borderId="28" xfId="0" applyNumberFormat="1" applyFont="1" applyBorder="1" applyAlignment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9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right" vertical="center"/>
    </xf>
    <xf numFmtId="4" fontId="15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9" fontId="9" fillId="0" borderId="0" xfId="0" applyNumberFormat="1" applyFont="1"/>
    <xf numFmtId="9" fontId="0" fillId="0" borderId="0" xfId="0" applyNumberFormat="1"/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10" fillId="2" borderId="1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2" fontId="19" fillId="3" borderId="8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19" fillId="3" borderId="3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right" vertical="center"/>
    </xf>
    <xf numFmtId="4" fontId="14" fillId="0" borderId="28" xfId="0" applyNumberFormat="1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8" fillId="0" borderId="0" xfId="1" applyNumberFormat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 wrapText="1"/>
    </xf>
    <xf numFmtId="2" fontId="9" fillId="0" borderId="22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Border="1" applyAlignment="1">
      <alignment horizontal="center" vertical="center"/>
    </xf>
    <xf numFmtId="2" fontId="15" fillId="0" borderId="29" xfId="1" applyNumberFormat="1" applyFont="1" applyBorder="1" applyAlignment="1">
      <alignment horizontal="center" vertical="center"/>
    </xf>
    <xf numFmtId="2" fontId="15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1" fillId="0" borderId="1" xfId="0" applyFont="1" applyBorder="1"/>
    <xf numFmtId="0" fontId="18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/>
    </xf>
    <xf numFmtId="4" fontId="15" fillId="0" borderId="5" xfId="0" applyNumberFormat="1" applyFont="1" applyBorder="1"/>
    <xf numFmtId="4" fontId="15" fillId="0" borderId="21" xfId="0" applyNumberFormat="1" applyFont="1" applyBorder="1"/>
    <xf numFmtId="4" fontId="15" fillId="0" borderId="6" xfId="0" applyNumberFormat="1" applyFont="1" applyBorder="1"/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38"/>
  <sheetViews>
    <sheetView topLeftCell="A24" workbookViewId="0">
      <selection activeCell="I31" sqref="I31"/>
    </sheetView>
  </sheetViews>
  <sheetFormatPr defaultRowHeight="15" x14ac:dyDescent="0.25"/>
  <cols>
    <col min="3" max="3" width="8.85546875" style="127"/>
    <col min="4" max="4" width="38" style="127" customWidth="1"/>
    <col min="5" max="5" width="9.7109375" style="127" customWidth="1"/>
    <col min="6" max="6" width="11.7109375" style="127" customWidth="1"/>
    <col min="7" max="7" width="12.7109375" style="127" customWidth="1"/>
    <col min="8" max="8" width="11" style="127" bestFit="1" customWidth="1"/>
    <col min="9" max="9" width="9.85546875" style="127" bestFit="1" customWidth="1"/>
    <col min="10" max="10" width="11" style="127" bestFit="1" customWidth="1"/>
  </cols>
  <sheetData>
    <row r="1" spans="3:14" x14ac:dyDescent="0.25">
      <c r="E1" s="112" t="s">
        <v>27</v>
      </c>
    </row>
    <row r="2" spans="3:14" x14ac:dyDescent="0.25">
      <c r="C2" s="112"/>
      <c r="D2" s="112"/>
      <c r="E2" s="112" t="s">
        <v>231</v>
      </c>
      <c r="F2" s="112"/>
      <c r="G2" s="112"/>
      <c r="H2" s="112"/>
      <c r="I2" s="112"/>
      <c r="J2" s="112"/>
    </row>
    <row r="3" spans="3:14" ht="15.75" thickBot="1" x14ac:dyDescent="0.3">
      <c r="C3" s="113"/>
      <c r="D3" s="113"/>
      <c r="E3" s="113"/>
      <c r="F3" s="113"/>
      <c r="G3" s="113"/>
      <c r="H3" s="113"/>
      <c r="I3" s="113"/>
      <c r="J3" s="113"/>
    </row>
    <row r="4" spans="3:14" ht="45.75" thickBot="1" x14ac:dyDescent="0.3">
      <c r="C4" s="135" t="s">
        <v>0</v>
      </c>
      <c r="D4" s="134" t="s">
        <v>1</v>
      </c>
      <c r="E4" s="128" t="s">
        <v>2</v>
      </c>
      <c r="F4" s="129" t="s">
        <v>3</v>
      </c>
      <c r="G4" s="128" t="s">
        <v>21</v>
      </c>
      <c r="H4" s="128" t="s">
        <v>22</v>
      </c>
      <c r="I4" s="128" t="s">
        <v>23</v>
      </c>
      <c r="J4" s="130" t="s">
        <v>24</v>
      </c>
    </row>
    <row r="5" spans="3:14" ht="25.35" customHeight="1" thickBot="1" x14ac:dyDescent="0.3">
      <c r="C5" s="147">
        <v>1</v>
      </c>
      <c r="D5" s="148">
        <v>2</v>
      </c>
      <c r="E5" s="148">
        <v>3</v>
      </c>
      <c r="F5" s="149">
        <v>4</v>
      </c>
      <c r="G5" s="148">
        <v>5</v>
      </c>
      <c r="H5" s="148">
        <v>6</v>
      </c>
      <c r="I5" s="148">
        <v>7</v>
      </c>
      <c r="J5" s="150">
        <v>8</v>
      </c>
      <c r="N5" s="110"/>
    </row>
    <row r="6" spans="3:14" ht="25.35" customHeight="1" x14ac:dyDescent="0.25">
      <c r="C6" s="251" t="s">
        <v>4</v>
      </c>
      <c r="D6" s="252"/>
      <c r="E6" s="252"/>
      <c r="F6" s="252"/>
      <c r="G6" s="252"/>
      <c r="H6" s="252"/>
      <c r="I6" s="252"/>
      <c r="J6" s="253"/>
      <c r="N6" s="110"/>
    </row>
    <row r="7" spans="3:14" ht="25.35" customHeight="1" x14ac:dyDescent="0.25">
      <c r="C7" s="151" t="s">
        <v>104</v>
      </c>
      <c r="D7" s="215" t="s">
        <v>5</v>
      </c>
      <c r="E7" s="153" t="s">
        <v>6</v>
      </c>
      <c r="F7" s="154">
        <v>770</v>
      </c>
      <c r="G7" s="155"/>
      <c r="H7" s="172">
        <f t="shared" ref="H7:H19" si="0">F7*G7</f>
        <v>0</v>
      </c>
      <c r="I7" s="172">
        <f>H7*K7</f>
        <v>0</v>
      </c>
      <c r="J7" s="173">
        <f t="shared" ref="J7:J19" si="1">SUM(H7:I7)</f>
        <v>0</v>
      </c>
      <c r="K7" s="98">
        <v>0.05</v>
      </c>
    </row>
    <row r="8" spans="3:14" ht="25.35" customHeight="1" x14ac:dyDescent="0.25">
      <c r="C8" s="151" t="s">
        <v>219</v>
      </c>
      <c r="D8" s="215" t="s">
        <v>7</v>
      </c>
      <c r="E8" s="153" t="s">
        <v>6</v>
      </c>
      <c r="F8" s="154">
        <v>1800</v>
      </c>
      <c r="G8" s="155"/>
      <c r="H8" s="172">
        <f t="shared" si="0"/>
        <v>0</v>
      </c>
      <c r="I8" s="172">
        <f t="shared" ref="I8:I19" si="2">H8*K8</f>
        <v>0</v>
      </c>
      <c r="J8" s="173">
        <f t="shared" si="1"/>
        <v>0</v>
      </c>
      <c r="K8" s="98">
        <v>0.05</v>
      </c>
    </row>
    <row r="9" spans="3:14" ht="25.35" customHeight="1" x14ac:dyDescent="0.25">
      <c r="C9" s="151" t="s">
        <v>220</v>
      </c>
      <c r="D9" s="215" t="s">
        <v>10</v>
      </c>
      <c r="E9" s="153" t="s">
        <v>6</v>
      </c>
      <c r="F9" s="154">
        <v>350</v>
      </c>
      <c r="G9" s="155"/>
      <c r="H9" s="172">
        <f t="shared" si="0"/>
        <v>0</v>
      </c>
      <c r="I9" s="172">
        <f t="shared" si="2"/>
        <v>0</v>
      </c>
      <c r="J9" s="173">
        <f t="shared" si="1"/>
        <v>0</v>
      </c>
      <c r="K9" s="98">
        <v>0.05</v>
      </c>
    </row>
    <row r="10" spans="3:14" ht="25.35" customHeight="1" x14ac:dyDescent="0.25">
      <c r="C10" s="151" t="s">
        <v>221</v>
      </c>
      <c r="D10" s="215" t="s">
        <v>8</v>
      </c>
      <c r="E10" s="153" t="s">
        <v>6</v>
      </c>
      <c r="F10" s="156">
        <v>560</v>
      </c>
      <c r="G10" s="155"/>
      <c r="H10" s="172">
        <f t="shared" si="0"/>
        <v>0</v>
      </c>
      <c r="I10" s="172">
        <f t="shared" si="2"/>
        <v>0</v>
      </c>
      <c r="J10" s="173">
        <f t="shared" si="1"/>
        <v>0</v>
      </c>
      <c r="K10" s="98">
        <v>0.05</v>
      </c>
    </row>
    <row r="11" spans="3:14" ht="25.35" customHeight="1" x14ac:dyDescent="0.25">
      <c r="C11" s="151" t="s">
        <v>222</v>
      </c>
      <c r="D11" s="215" t="s">
        <v>11</v>
      </c>
      <c r="E11" s="153" t="s">
        <v>6</v>
      </c>
      <c r="F11" s="154">
        <v>140</v>
      </c>
      <c r="G11" s="155"/>
      <c r="H11" s="172">
        <f t="shared" si="0"/>
        <v>0</v>
      </c>
      <c r="I11" s="172">
        <f t="shared" si="2"/>
        <v>0</v>
      </c>
      <c r="J11" s="173">
        <f t="shared" si="1"/>
        <v>0</v>
      </c>
      <c r="K11" s="98">
        <v>0.05</v>
      </c>
    </row>
    <row r="12" spans="3:14" ht="25.35" customHeight="1" x14ac:dyDescent="0.25">
      <c r="C12" s="151" t="s">
        <v>223</v>
      </c>
      <c r="D12" s="215" t="s">
        <v>9</v>
      </c>
      <c r="E12" s="153" t="s">
        <v>6</v>
      </c>
      <c r="F12" s="154">
        <v>70</v>
      </c>
      <c r="G12" s="155"/>
      <c r="H12" s="172">
        <f t="shared" si="0"/>
        <v>0</v>
      </c>
      <c r="I12" s="172">
        <f t="shared" si="2"/>
        <v>0</v>
      </c>
      <c r="J12" s="173">
        <f t="shared" si="1"/>
        <v>0</v>
      </c>
      <c r="K12" s="98">
        <v>0.05</v>
      </c>
    </row>
    <row r="13" spans="3:14" ht="25.35" customHeight="1" x14ac:dyDescent="0.25">
      <c r="C13" s="151" t="s">
        <v>224</v>
      </c>
      <c r="D13" s="237" t="s">
        <v>147</v>
      </c>
      <c r="E13" s="158" t="s">
        <v>6</v>
      </c>
      <c r="F13" s="159">
        <v>350</v>
      </c>
      <c r="G13" s="160"/>
      <c r="H13" s="172">
        <f t="shared" si="0"/>
        <v>0</v>
      </c>
      <c r="I13" s="172">
        <f t="shared" si="2"/>
        <v>0</v>
      </c>
      <c r="J13" s="173">
        <f t="shared" si="1"/>
        <v>0</v>
      </c>
      <c r="K13" s="98">
        <v>0.05</v>
      </c>
    </row>
    <row r="14" spans="3:14" ht="25.35" customHeight="1" x14ac:dyDescent="0.25">
      <c r="C14" s="151" t="s">
        <v>225</v>
      </c>
      <c r="D14" s="215" t="s">
        <v>12</v>
      </c>
      <c r="E14" s="153" t="s">
        <v>6</v>
      </c>
      <c r="F14" s="154">
        <v>600</v>
      </c>
      <c r="G14" s="155"/>
      <c r="H14" s="172">
        <f t="shared" si="0"/>
        <v>0</v>
      </c>
      <c r="I14" s="172">
        <f t="shared" si="2"/>
        <v>0</v>
      </c>
      <c r="J14" s="173">
        <f t="shared" si="1"/>
        <v>0</v>
      </c>
      <c r="K14" s="98">
        <v>0.05</v>
      </c>
    </row>
    <row r="15" spans="3:14" ht="25.35" customHeight="1" x14ac:dyDescent="0.25">
      <c r="C15" s="151" t="s">
        <v>226</v>
      </c>
      <c r="D15" s="237" t="s">
        <v>157</v>
      </c>
      <c r="E15" s="158" t="s">
        <v>6</v>
      </c>
      <c r="F15" s="159">
        <v>70</v>
      </c>
      <c r="G15" s="160"/>
      <c r="H15" s="172">
        <f t="shared" si="0"/>
        <v>0</v>
      </c>
      <c r="I15" s="172">
        <f t="shared" si="2"/>
        <v>0</v>
      </c>
      <c r="J15" s="173">
        <f t="shared" si="1"/>
        <v>0</v>
      </c>
      <c r="K15" s="98">
        <v>0.05</v>
      </c>
    </row>
    <row r="16" spans="3:14" ht="25.35" customHeight="1" x14ac:dyDescent="0.25">
      <c r="C16" s="151" t="s">
        <v>227</v>
      </c>
      <c r="D16" s="215" t="s">
        <v>13</v>
      </c>
      <c r="E16" s="153" t="s">
        <v>6</v>
      </c>
      <c r="F16" s="154">
        <v>180</v>
      </c>
      <c r="G16" s="155"/>
      <c r="H16" s="172">
        <f t="shared" si="0"/>
        <v>0</v>
      </c>
      <c r="I16" s="172">
        <f t="shared" si="2"/>
        <v>0</v>
      </c>
      <c r="J16" s="173">
        <f t="shared" si="1"/>
        <v>0</v>
      </c>
      <c r="K16" s="98">
        <v>0.05</v>
      </c>
    </row>
    <row r="17" spans="3:11" ht="25.35" customHeight="1" x14ac:dyDescent="0.25">
      <c r="C17" s="151" t="s">
        <v>133</v>
      </c>
      <c r="D17" s="237" t="s">
        <v>214</v>
      </c>
      <c r="E17" s="158" t="s">
        <v>6</v>
      </c>
      <c r="F17" s="158">
        <v>70</v>
      </c>
      <c r="G17" s="160"/>
      <c r="H17" s="172">
        <f t="shared" si="0"/>
        <v>0</v>
      </c>
      <c r="I17" s="172">
        <f t="shared" si="2"/>
        <v>0</v>
      </c>
      <c r="J17" s="173">
        <f t="shared" si="1"/>
        <v>0</v>
      </c>
      <c r="K17" s="98">
        <v>0.05</v>
      </c>
    </row>
    <row r="18" spans="3:11" ht="25.35" customHeight="1" x14ac:dyDescent="0.25">
      <c r="C18" s="151" t="s">
        <v>228</v>
      </c>
      <c r="D18" s="215" t="s">
        <v>230</v>
      </c>
      <c r="E18" s="153" t="s">
        <v>6</v>
      </c>
      <c r="F18" s="153">
        <v>600</v>
      </c>
      <c r="G18" s="155"/>
      <c r="H18" s="172">
        <f t="shared" si="0"/>
        <v>0</v>
      </c>
      <c r="I18" s="172">
        <f t="shared" si="2"/>
        <v>0</v>
      </c>
      <c r="J18" s="173">
        <f t="shared" si="1"/>
        <v>0</v>
      </c>
      <c r="K18" s="98">
        <v>0.05</v>
      </c>
    </row>
    <row r="19" spans="3:11" ht="25.35" customHeight="1" x14ac:dyDescent="0.25">
      <c r="C19" s="151" t="s">
        <v>229</v>
      </c>
      <c r="D19" s="215" t="s">
        <v>215</v>
      </c>
      <c r="E19" s="153" t="s">
        <v>6</v>
      </c>
      <c r="F19" s="153">
        <v>880</v>
      </c>
      <c r="G19" s="155"/>
      <c r="H19" s="172">
        <f t="shared" si="0"/>
        <v>0</v>
      </c>
      <c r="I19" s="172">
        <f t="shared" si="2"/>
        <v>0</v>
      </c>
      <c r="J19" s="173">
        <f t="shared" si="1"/>
        <v>0</v>
      </c>
      <c r="K19" s="98">
        <v>0.05</v>
      </c>
    </row>
    <row r="20" spans="3:11" s="111" customFormat="1" ht="25.35" customHeight="1" thickBot="1" x14ac:dyDescent="0.3">
      <c r="C20" s="254" t="s">
        <v>25</v>
      </c>
      <c r="D20" s="255"/>
      <c r="E20" s="256"/>
      <c r="F20" s="161">
        <f>SUM(F7:F19)</f>
        <v>6440</v>
      </c>
      <c r="G20" s="161"/>
      <c r="H20" s="174">
        <f>SUM(H7:H19)</f>
        <v>0</v>
      </c>
      <c r="I20" s="174">
        <f>SUM(I7:I19)</f>
        <v>0</v>
      </c>
      <c r="J20" s="175">
        <f>SUM(J7:J19)</f>
        <v>0</v>
      </c>
    </row>
    <row r="21" spans="3:11" ht="25.35" customHeight="1" thickBot="1" x14ac:dyDescent="0.3">
      <c r="C21" s="260" t="s">
        <v>14</v>
      </c>
      <c r="D21" s="260"/>
      <c r="E21" s="260"/>
      <c r="F21" s="260"/>
      <c r="G21" s="260"/>
      <c r="H21" s="260"/>
      <c r="I21" s="260"/>
      <c r="J21" s="261"/>
    </row>
    <row r="22" spans="3:11" ht="25.35" customHeight="1" thickBot="1" x14ac:dyDescent="0.3">
      <c r="C22" s="162" t="s">
        <v>104</v>
      </c>
      <c r="D22" s="238" t="s">
        <v>15</v>
      </c>
      <c r="E22" s="163" t="s">
        <v>6</v>
      </c>
      <c r="F22" s="164">
        <v>20</v>
      </c>
      <c r="G22" s="165"/>
      <c r="H22" s="176">
        <f t="shared" ref="H22" si="3">F22*G22</f>
        <v>0</v>
      </c>
      <c r="I22" s="176">
        <f>H22*K22</f>
        <v>0</v>
      </c>
      <c r="J22" s="177">
        <f t="shared" ref="J22" si="4">SUM(H22:I22)</f>
        <v>0</v>
      </c>
      <c r="K22" s="98">
        <v>0.05</v>
      </c>
    </row>
    <row r="23" spans="3:11" ht="25.35" customHeight="1" thickBot="1" x14ac:dyDescent="0.3">
      <c r="C23" s="151" t="s">
        <v>219</v>
      </c>
      <c r="D23" s="237" t="s">
        <v>148</v>
      </c>
      <c r="E23" s="158" t="s">
        <v>6</v>
      </c>
      <c r="F23" s="159">
        <v>30</v>
      </c>
      <c r="G23" s="155"/>
      <c r="H23" s="172">
        <f t="shared" ref="H23:H34" si="5">F23*G23</f>
        <v>0</v>
      </c>
      <c r="I23" s="176">
        <f t="shared" ref="I23:I34" si="6">H23*K23</f>
        <v>0</v>
      </c>
      <c r="J23" s="173">
        <f t="shared" ref="J23:J34" si="7">SUM(H23:I23)</f>
        <v>0</v>
      </c>
      <c r="K23" s="98">
        <v>0.05</v>
      </c>
    </row>
    <row r="24" spans="3:11" ht="25.35" customHeight="1" thickBot="1" x14ac:dyDescent="0.3">
      <c r="C24" s="151" t="s">
        <v>220</v>
      </c>
      <c r="D24" s="237" t="s">
        <v>149</v>
      </c>
      <c r="E24" s="158" t="s">
        <v>6</v>
      </c>
      <c r="F24" s="159">
        <v>30</v>
      </c>
      <c r="G24" s="155"/>
      <c r="H24" s="172">
        <f t="shared" si="5"/>
        <v>0</v>
      </c>
      <c r="I24" s="176">
        <f t="shared" si="6"/>
        <v>0</v>
      </c>
      <c r="J24" s="173">
        <f t="shared" si="7"/>
        <v>0</v>
      </c>
      <c r="K24" s="98">
        <v>0.05</v>
      </c>
    </row>
    <row r="25" spans="3:11" ht="25.35" customHeight="1" thickBot="1" x14ac:dyDescent="0.3">
      <c r="C25" s="151" t="s">
        <v>221</v>
      </c>
      <c r="D25" s="215" t="s">
        <v>125</v>
      </c>
      <c r="E25" s="153" t="s">
        <v>6</v>
      </c>
      <c r="F25" s="154">
        <v>30</v>
      </c>
      <c r="G25" s="155"/>
      <c r="H25" s="172">
        <f t="shared" si="5"/>
        <v>0</v>
      </c>
      <c r="I25" s="176">
        <f t="shared" si="6"/>
        <v>0</v>
      </c>
      <c r="J25" s="173">
        <f t="shared" si="7"/>
        <v>0</v>
      </c>
      <c r="K25" s="98">
        <v>0.05</v>
      </c>
    </row>
    <row r="26" spans="3:11" ht="25.35" customHeight="1" thickBot="1" x14ac:dyDescent="0.3">
      <c r="C26" s="151" t="s">
        <v>222</v>
      </c>
      <c r="D26" s="237" t="s">
        <v>205</v>
      </c>
      <c r="E26" s="158" t="s">
        <v>6</v>
      </c>
      <c r="F26" s="159">
        <v>100</v>
      </c>
      <c r="G26" s="155"/>
      <c r="H26" s="172">
        <f t="shared" si="5"/>
        <v>0</v>
      </c>
      <c r="I26" s="176">
        <f t="shared" si="6"/>
        <v>0</v>
      </c>
      <c r="J26" s="173">
        <f t="shared" si="7"/>
        <v>0</v>
      </c>
      <c r="K26" s="98">
        <v>0.05</v>
      </c>
    </row>
    <row r="27" spans="3:11" ht="25.35" customHeight="1" thickBot="1" x14ac:dyDescent="0.3">
      <c r="C27" s="151" t="s">
        <v>223</v>
      </c>
      <c r="D27" s="215" t="s">
        <v>20</v>
      </c>
      <c r="E27" s="153" t="s">
        <v>6</v>
      </c>
      <c r="F27" s="154">
        <v>300</v>
      </c>
      <c r="G27" s="155"/>
      <c r="H27" s="172">
        <f t="shared" si="5"/>
        <v>0</v>
      </c>
      <c r="I27" s="176">
        <f t="shared" si="6"/>
        <v>0</v>
      </c>
      <c r="J27" s="173">
        <f t="shared" si="7"/>
        <v>0</v>
      </c>
      <c r="K27" s="98">
        <v>0.05</v>
      </c>
    </row>
    <row r="28" spans="3:11" ht="25.35" customHeight="1" thickBot="1" x14ac:dyDescent="0.3">
      <c r="C28" s="151" t="s">
        <v>224</v>
      </c>
      <c r="D28" s="215" t="s">
        <v>218</v>
      </c>
      <c r="E28" s="153" t="s">
        <v>6</v>
      </c>
      <c r="F28" s="154">
        <v>70</v>
      </c>
      <c r="G28" s="155"/>
      <c r="H28" s="172">
        <f t="shared" si="5"/>
        <v>0</v>
      </c>
      <c r="I28" s="176">
        <f t="shared" si="6"/>
        <v>0</v>
      </c>
      <c r="J28" s="173">
        <f t="shared" si="7"/>
        <v>0</v>
      </c>
      <c r="K28" s="98">
        <v>0.05</v>
      </c>
    </row>
    <row r="29" spans="3:11" ht="25.35" customHeight="1" thickBot="1" x14ac:dyDescent="0.3">
      <c r="C29" s="151" t="s">
        <v>225</v>
      </c>
      <c r="D29" s="215" t="s">
        <v>16</v>
      </c>
      <c r="E29" s="153" t="s">
        <v>6</v>
      </c>
      <c r="F29" s="154">
        <v>20</v>
      </c>
      <c r="G29" s="155"/>
      <c r="H29" s="172">
        <f t="shared" si="5"/>
        <v>0</v>
      </c>
      <c r="I29" s="176">
        <f t="shared" si="6"/>
        <v>0</v>
      </c>
      <c r="J29" s="173">
        <f t="shared" si="7"/>
        <v>0</v>
      </c>
      <c r="K29" s="98">
        <v>0.05</v>
      </c>
    </row>
    <row r="30" spans="3:11" ht="25.35" customHeight="1" thickBot="1" x14ac:dyDescent="0.3">
      <c r="C30" s="151" t="s">
        <v>226</v>
      </c>
      <c r="D30" s="239" t="s">
        <v>17</v>
      </c>
      <c r="E30" s="166" t="s">
        <v>6</v>
      </c>
      <c r="F30" s="167">
        <v>20</v>
      </c>
      <c r="G30" s="168"/>
      <c r="H30" s="178">
        <f t="shared" si="5"/>
        <v>0</v>
      </c>
      <c r="I30" s="176">
        <f t="shared" si="6"/>
        <v>0</v>
      </c>
      <c r="J30" s="179">
        <f t="shared" si="7"/>
        <v>0</v>
      </c>
      <c r="K30" s="98">
        <v>0.05</v>
      </c>
    </row>
    <row r="31" spans="3:11" ht="25.35" customHeight="1" thickBot="1" x14ac:dyDescent="0.3">
      <c r="C31" s="151" t="s">
        <v>227</v>
      </c>
      <c r="D31" s="215" t="s">
        <v>113</v>
      </c>
      <c r="E31" s="153" t="s">
        <v>6</v>
      </c>
      <c r="F31" s="153">
        <v>20</v>
      </c>
      <c r="G31" s="155"/>
      <c r="H31" s="172">
        <f t="shared" si="5"/>
        <v>0</v>
      </c>
      <c r="I31" s="176">
        <f t="shared" si="6"/>
        <v>0</v>
      </c>
      <c r="J31" s="173">
        <f t="shared" si="7"/>
        <v>0</v>
      </c>
      <c r="K31" s="98">
        <v>0.05</v>
      </c>
    </row>
    <row r="32" spans="3:11" ht="25.35" customHeight="1" thickBot="1" x14ac:dyDescent="0.3">
      <c r="C32" s="151" t="s">
        <v>133</v>
      </c>
      <c r="D32" s="215" t="s">
        <v>217</v>
      </c>
      <c r="E32" s="153" t="s">
        <v>6</v>
      </c>
      <c r="F32" s="153">
        <v>50</v>
      </c>
      <c r="G32" s="155"/>
      <c r="H32" s="172">
        <f t="shared" si="5"/>
        <v>0</v>
      </c>
      <c r="I32" s="176">
        <f t="shared" si="6"/>
        <v>0</v>
      </c>
      <c r="J32" s="173">
        <f t="shared" si="7"/>
        <v>0</v>
      </c>
      <c r="K32" s="98">
        <v>0.05</v>
      </c>
    </row>
    <row r="33" spans="3:11" ht="25.35" customHeight="1" thickBot="1" x14ac:dyDescent="0.3">
      <c r="C33" s="151" t="s">
        <v>228</v>
      </c>
      <c r="D33" s="215" t="s">
        <v>216</v>
      </c>
      <c r="E33" s="153" t="s">
        <v>6</v>
      </c>
      <c r="F33" s="153">
        <v>40</v>
      </c>
      <c r="G33" s="155"/>
      <c r="H33" s="172">
        <f t="shared" si="5"/>
        <v>0</v>
      </c>
      <c r="I33" s="176">
        <f t="shared" si="6"/>
        <v>0</v>
      </c>
      <c r="J33" s="173">
        <f t="shared" si="7"/>
        <v>0</v>
      </c>
      <c r="K33" s="98">
        <v>0.05</v>
      </c>
    </row>
    <row r="34" spans="3:11" ht="25.35" customHeight="1" x14ac:dyDescent="0.25">
      <c r="C34" s="151" t="s">
        <v>229</v>
      </c>
      <c r="D34" s="215" t="s">
        <v>18</v>
      </c>
      <c r="E34" s="153" t="s">
        <v>6</v>
      </c>
      <c r="F34" s="153">
        <v>40</v>
      </c>
      <c r="G34" s="155"/>
      <c r="H34" s="172">
        <f t="shared" si="5"/>
        <v>0</v>
      </c>
      <c r="I34" s="176">
        <f t="shared" si="6"/>
        <v>0</v>
      </c>
      <c r="J34" s="173">
        <f t="shared" si="7"/>
        <v>0</v>
      </c>
      <c r="K34" s="98">
        <v>0.05</v>
      </c>
    </row>
    <row r="35" spans="3:11" s="111" customFormat="1" ht="25.35" customHeight="1" thickBot="1" x14ac:dyDescent="0.3">
      <c r="C35" s="257" t="s">
        <v>26</v>
      </c>
      <c r="D35" s="258"/>
      <c r="E35" s="259"/>
      <c r="F35" s="169">
        <f>SUM(F22:F34)</f>
        <v>770</v>
      </c>
      <c r="G35" s="169"/>
      <c r="H35" s="174">
        <f>SUM(H22:H34)</f>
        <v>0</v>
      </c>
      <c r="I35" s="174">
        <f>SUM(I22:I34)</f>
        <v>0</v>
      </c>
      <c r="J35" s="175">
        <f>SUM(J22:J34)</f>
        <v>0</v>
      </c>
    </row>
    <row r="36" spans="3:11" ht="25.35" customHeight="1" thickBot="1" x14ac:dyDescent="0.3">
      <c r="C36" s="170"/>
      <c r="D36" s="113"/>
      <c r="E36" s="113"/>
      <c r="F36" s="171"/>
      <c r="G36" s="180"/>
      <c r="H36" s="181"/>
      <c r="I36" s="181"/>
      <c r="J36" s="175"/>
    </row>
    <row r="37" spans="3:11" s="111" customFormat="1" ht="27.75" customHeight="1" thickBot="1" x14ac:dyDescent="0.3">
      <c r="C37" s="248" t="s">
        <v>109</v>
      </c>
      <c r="D37" s="249"/>
      <c r="E37" s="249"/>
      <c r="F37" s="250"/>
      <c r="G37" s="182"/>
      <c r="H37" s="183">
        <f>H20+H35</f>
        <v>0</v>
      </c>
      <c r="I37" s="183">
        <f>I20+I35</f>
        <v>0</v>
      </c>
      <c r="J37" s="184">
        <f>J20+J35</f>
        <v>0</v>
      </c>
    </row>
    <row r="38" spans="3:11" x14ac:dyDescent="0.25">
      <c r="J38" s="19"/>
    </row>
  </sheetData>
  <sortState xmlns:xlrd2="http://schemas.microsoft.com/office/spreadsheetml/2017/richdata2" ref="D24:J36">
    <sortCondition ref="D23"/>
  </sortState>
  <mergeCells count="5">
    <mergeCell ref="C37:F37"/>
    <mergeCell ref="C6:J6"/>
    <mergeCell ref="C20:E20"/>
    <mergeCell ref="C35:E35"/>
    <mergeCell ref="C21:J21"/>
  </mergeCells>
  <pageMargins left="0.7" right="0.7" top="0.75" bottom="0.75" header="0.3" footer="0.3"/>
  <pageSetup paperSize="9" scale="62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13"/>
  <sheetViews>
    <sheetView tabSelected="1" topLeftCell="A131" workbookViewId="0">
      <selection activeCell="H25" sqref="H25"/>
    </sheetView>
  </sheetViews>
  <sheetFormatPr defaultRowHeight="15" x14ac:dyDescent="0.25"/>
  <cols>
    <col min="3" max="3" width="51.7109375" customWidth="1"/>
    <col min="4" max="4" width="10.85546875" style="127" customWidth="1"/>
    <col min="5" max="5" width="14.5703125" style="127" customWidth="1"/>
    <col min="6" max="6" width="12.7109375" style="137" customWidth="1"/>
    <col min="7" max="7" width="11.7109375" style="205" customWidth="1"/>
    <col min="8" max="8" width="10.85546875" style="205" customWidth="1"/>
    <col min="9" max="9" width="10" style="205" bestFit="1" customWidth="1"/>
  </cols>
  <sheetData>
    <row r="2" spans="2:11" x14ac:dyDescent="0.25">
      <c r="D2" s="110" t="s">
        <v>27</v>
      </c>
      <c r="E2" s="112"/>
      <c r="F2" s="136"/>
      <c r="G2" s="204"/>
      <c r="H2" s="204"/>
    </row>
    <row r="3" spans="2:11" x14ac:dyDescent="0.25">
      <c r="D3" s="110" t="s">
        <v>48</v>
      </c>
      <c r="E3" s="112"/>
      <c r="F3" s="136"/>
      <c r="G3" s="204"/>
      <c r="H3" s="204"/>
    </row>
    <row r="4" spans="2:11" ht="15.75" thickBot="1" x14ac:dyDescent="0.3"/>
    <row r="5" spans="2:11" ht="45.75" thickBot="1" x14ac:dyDescent="0.3">
      <c r="B5" s="135" t="s">
        <v>0</v>
      </c>
      <c r="C5" s="134" t="s">
        <v>1</v>
      </c>
      <c r="D5" s="128" t="s">
        <v>2</v>
      </c>
      <c r="E5" s="129" t="s">
        <v>3</v>
      </c>
      <c r="F5" s="138" t="s">
        <v>21</v>
      </c>
      <c r="G5" s="128" t="s">
        <v>22</v>
      </c>
      <c r="H5" s="128" t="s">
        <v>23</v>
      </c>
      <c r="I5" s="130" t="s">
        <v>24</v>
      </c>
    </row>
    <row r="6" spans="2:11" ht="15.75" thickBot="1" x14ac:dyDescent="0.3">
      <c r="B6" s="8">
        <v>1</v>
      </c>
      <c r="C6" s="9">
        <v>2</v>
      </c>
      <c r="D6" s="9">
        <v>3</v>
      </c>
      <c r="E6" s="9">
        <v>4</v>
      </c>
      <c r="F6" s="139">
        <v>5</v>
      </c>
      <c r="G6" s="131">
        <v>6</v>
      </c>
      <c r="H6" s="131">
        <v>7</v>
      </c>
      <c r="I6" s="132">
        <v>8</v>
      </c>
      <c r="J6" s="1"/>
      <c r="K6" s="1"/>
    </row>
    <row r="7" spans="2:11" ht="25.9" customHeight="1" thickBot="1" x14ac:dyDescent="0.3">
      <c r="B7" s="119" t="s">
        <v>104</v>
      </c>
      <c r="C7" s="120" t="s">
        <v>232</v>
      </c>
      <c r="D7" s="121" t="s">
        <v>19</v>
      </c>
      <c r="E7" s="121">
        <v>100</v>
      </c>
      <c r="F7" s="140"/>
      <c r="G7" s="72">
        <f t="shared" ref="G7:G38" si="0">E7*F7</f>
        <v>0</v>
      </c>
      <c r="H7" s="207">
        <f>G7*J7</f>
        <v>0</v>
      </c>
      <c r="I7" s="208">
        <f t="shared" ref="I7:I38" si="1">G7+H7</f>
        <v>0</v>
      </c>
      <c r="J7" s="97">
        <v>0.05</v>
      </c>
      <c r="K7" s="1"/>
    </row>
    <row r="8" spans="2:11" ht="25.9" customHeight="1" thickBot="1" x14ac:dyDescent="0.3">
      <c r="B8" s="81" t="s">
        <v>219</v>
      </c>
      <c r="C8" s="78" t="s">
        <v>176</v>
      </c>
      <c r="D8" s="77" t="s">
        <v>6</v>
      </c>
      <c r="E8" s="77">
        <v>30</v>
      </c>
      <c r="F8" s="141"/>
      <c r="G8" s="66">
        <f t="shared" si="0"/>
        <v>0</v>
      </c>
      <c r="H8" s="207">
        <f t="shared" ref="H8:H71" si="2">G8*J8</f>
        <v>0</v>
      </c>
      <c r="I8" s="209">
        <f t="shared" si="1"/>
        <v>0</v>
      </c>
      <c r="J8" s="97">
        <v>0.05</v>
      </c>
      <c r="K8" s="1"/>
    </row>
    <row r="9" spans="2:11" ht="25.9" customHeight="1" thickBot="1" x14ac:dyDescent="0.3">
      <c r="B9" s="81" t="s">
        <v>220</v>
      </c>
      <c r="C9" s="78" t="s">
        <v>183</v>
      </c>
      <c r="D9" s="77" t="s">
        <v>19</v>
      </c>
      <c r="E9" s="77">
        <v>330</v>
      </c>
      <c r="F9" s="141"/>
      <c r="G9" s="66">
        <f t="shared" si="0"/>
        <v>0</v>
      </c>
      <c r="H9" s="207">
        <f t="shared" si="2"/>
        <v>0</v>
      </c>
      <c r="I9" s="209">
        <f t="shared" si="1"/>
        <v>0</v>
      </c>
      <c r="J9" s="97">
        <v>0.05</v>
      </c>
      <c r="K9" s="1"/>
    </row>
    <row r="10" spans="2:11" ht="25.9" customHeight="1" thickBot="1" x14ac:dyDescent="0.3">
      <c r="B10" s="81" t="s">
        <v>221</v>
      </c>
      <c r="C10" s="78" t="s">
        <v>184</v>
      </c>
      <c r="D10" s="77" t="s">
        <v>19</v>
      </c>
      <c r="E10" s="77">
        <v>330</v>
      </c>
      <c r="F10" s="141"/>
      <c r="G10" s="66">
        <f t="shared" si="0"/>
        <v>0</v>
      </c>
      <c r="H10" s="207">
        <f t="shared" si="2"/>
        <v>0</v>
      </c>
      <c r="I10" s="209">
        <f t="shared" si="1"/>
        <v>0</v>
      </c>
      <c r="J10" s="97">
        <v>0.05</v>
      </c>
      <c r="K10" s="1"/>
    </row>
    <row r="11" spans="2:11" ht="25.9" customHeight="1" thickBot="1" x14ac:dyDescent="0.3">
      <c r="B11" s="81" t="s">
        <v>222</v>
      </c>
      <c r="C11" s="36" t="s">
        <v>178</v>
      </c>
      <c r="D11" s="37" t="s">
        <v>28</v>
      </c>
      <c r="E11" s="37">
        <v>500</v>
      </c>
      <c r="F11" s="142"/>
      <c r="G11" s="66">
        <f t="shared" si="0"/>
        <v>0</v>
      </c>
      <c r="H11" s="207">
        <f t="shared" si="2"/>
        <v>0</v>
      </c>
      <c r="I11" s="209">
        <f t="shared" si="1"/>
        <v>0</v>
      </c>
      <c r="J11" s="97">
        <v>0.05</v>
      </c>
      <c r="K11" s="1"/>
    </row>
    <row r="12" spans="2:11" ht="25.9" customHeight="1" thickBot="1" x14ac:dyDescent="0.3">
      <c r="B12" s="81" t="s">
        <v>223</v>
      </c>
      <c r="C12" s="114" t="s">
        <v>168</v>
      </c>
      <c r="D12" s="116" t="s">
        <v>28</v>
      </c>
      <c r="E12" s="116">
        <v>100</v>
      </c>
      <c r="F12" s="142"/>
      <c r="G12" s="66">
        <f t="shared" si="0"/>
        <v>0</v>
      </c>
      <c r="H12" s="207">
        <f t="shared" si="2"/>
        <v>0</v>
      </c>
      <c r="I12" s="209">
        <f t="shared" si="1"/>
        <v>0</v>
      </c>
      <c r="J12" s="97">
        <v>0.05</v>
      </c>
      <c r="K12" s="1"/>
    </row>
    <row r="13" spans="2:11" ht="25.9" customHeight="1" thickBot="1" x14ac:dyDescent="0.3">
      <c r="B13" s="81" t="s">
        <v>224</v>
      </c>
      <c r="C13" s="78" t="s">
        <v>192</v>
      </c>
      <c r="D13" s="77" t="s">
        <v>19</v>
      </c>
      <c r="E13" s="77">
        <v>100</v>
      </c>
      <c r="F13" s="141"/>
      <c r="G13" s="66">
        <f t="shared" si="0"/>
        <v>0</v>
      </c>
      <c r="H13" s="207">
        <f t="shared" si="2"/>
        <v>0</v>
      </c>
      <c r="I13" s="209">
        <f t="shared" si="1"/>
        <v>0</v>
      </c>
      <c r="J13" s="97">
        <v>0.05</v>
      </c>
      <c r="K13" s="1"/>
    </row>
    <row r="14" spans="2:11" ht="25.9" customHeight="1" thickBot="1" x14ac:dyDescent="0.3">
      <c r="B14" s="81" t="s">
        <v>225</v>
      </c>
      <c r="C14" s="36" t="s">
        <v>189</v>
      </c>
      <c r="D14" s="37" t="s">
        <v>28</v>
      </c>
      <c r="E14" s="37">
        <v>600</v>
      </c>
      <c r="F14" s="142"/>
      <c r="G14" s="66">
        <f t="shared" si="0"/>
        <v>0</v>
      </c>
      <c r="H14" s="207">
        <f t="shared" si="2"/>
        <v>0</v>
      </c>
      <c r="I14" s="209">
        <f t="shared" si="1"/>
        <v>0</v>
      </c>
      <c r="J14" s="97">
        <v>0.05</v>
      </c>
      <c r="K14" s="1"/>
    </row>
    <row r="15" spans="2:11" ht="25.9" customHeight="1" thickBot="1" x14ac:dyDescent="0.3">
      <c r="B15" s="81" t="s">
        <v>226</v>
      </c>
      <c r="C15" s="78" t="s">
        <v>173</v>
      </c>
      <c r="D15" s="77" t="s">
        <v>19</v>
      </c>
      <c r="E15" s="77">
        <v>200</v>
      </c>
      <c r="F15" s="141"/>
      <c r="G15" s="66">
        <f t="shared" si="0"/>
        <v>0</v>
      </c>
      <c r="H15" s="207">
        <f t="shared" si="2"/>
        <v>0</v>
      </c>
      <c r="I15" s="209">
        <f t="shared" si="1"/>
        <v>0</v>
      </c>
      <c r="J15" s="97">
        <v>0.05</v>
      </c>
      <c r="K15" s="1"/>
    </row>
    <row r="16" spans="2:11" ht="25.9" customHeight="1" thickBot="1" x14ac:dyDescent="0.3">
      <c r="B16" s="81" t="s">
        <v>227</v>
      </c>
      <c r="C16" s="96" t="s">
        <v>319</v>
      </c>
      <c r="D16" s="37" t="s">
        <v>28</v>
      </c>
      <c r="E16" s="37">
        <v>800</v>
      </c>
      <c r="F16" s="142"/>
      <c r="G16" s="66">
        <f t="shared" si="0"/>
        <v>0</v>
      </c>
      <c r="H16" s="207">
        <f t="shared" si="2"/>
        <v>0</v>
      </c>
      <c r="I16" s="209">
        <f t="shared" si="1"/>
        <v>0</v>
      </c>
      <c r="J16" s="97">
        <v>0.05</v>
      </c>
      <c r="K16" s="1"/>
    </row>
    <row r="17" spans="2:11" ht="25.9" customHeight="1" thickBot="1" x14ac:dyDescent="0.3">
      <c r="B17" s="81" t="s">
        <v>133</v>
      </c>
      <c r="C17" s="78" t="s">
        <v>320</v>
      </c>
      <c r="D17" s="77" t="s">
        <v>150</v>
      </c>
      <c r="E17" s="77">
        <v>800</v>
      </c>
      <c r="F17" s="141"/>
      <c r="G17" s="66">
        <f t="shared" si="0"/>
        <v>0</v>
      </c>
      <c r="H17" s="207">
        <f t="shared" si="2"/>
        <v>0</v>
      </c>
      <c r="I17" s="209">
        <f t="shared" si="1"/>
        <v>0</v>
      </c>
      <c r="J17" s="97">
        <v>0.05</v>
      </c>
      <c r="K17" s="1"/>
    </row>
    <row r="18" spans="2:11" ht="25.9" customHeight="1" thickBot="1" x14ac:dyDescent="0.3">
      <c r="B18" s="81" t="s">
        <v>228</v>
      </c>
      <c r="C18" s="36" t="s">
        <v>322</v>
      </c>
      <c r="D18" s="37" t="s">
        <v>28</v>
      </c>
      <c r="E18" s="37">
        <v>200</v>
      </c>
      <c r="F18" s="142"/>
      <c r="G18" s="66">
        <f t="shared" si="0"/>
        <v>0</v>
      </c>
      <c r="H18" s="207">
        <f t="shared" si="2"/>
        <v>0</v>
      </c>
      <c r="I18" s="209">
        <f t="shared" si="1"/>
        <v>0</v>
      </c>
      <c r="J18" s="97">
        <v>0.05</v>
      </c>
      <c r="K18" s="1"/>
    </row>
    <row r="19" spans="2:11" ht="25.9" customHeight="1" thickBot="1" x14ac:dyDescent="0.3">
      <c r="B19" s="81" t="s">
        <v>229</v>
      </c>
      <c r="C19" s="36" t="s">
        <v>321</v>
      </c>
      <c r="D19" s="37" t="s">
        <v>28</v>
      </c>
      <c r="E19" s="37">
        <v>100</v>
      </c>
      <c r="F19" s="142"/>
      <c r="G19" s="66">
        <f t="shared" si="0"/>
        <v>0</v>
      </c>
      <c r="H19" s="207">
        <f t="shared" si="2"/>
        <v>0</v>
      </c>
      <c r="I19" s="209">
        <f t="shared" si="1"/>
        <v>0</v>
      </c>
      <c r="J19" s="97">
        <v>0.05</v>
      </c>
      <c r="K19" s="1"/>
    </row>
    <row r="20" spans="2:11" ht="25.9" customHeight="1" thickBot="1" x14ac:dyDescent="0.3">
      <c r="B20" s="81" t="s">
        <v>233</v>
      </c>
      <c r="C20" s="36" t="s">
        <v>169</v>
      </c>
      <c r="D20" s="37" t="s">
        <v>28</v>
      </c>
      <c r="E20" s="37">
        <v>100</v>
      </c>
      <c r="F20" s="142"/>
      <c r="G20" s="66">
        <f t="shared" si="0"/>
        <v>0</v>
      </c>
      <c r="H20" s="207">
        <f t="shared" si="2"/>
        <v>0</v>
      </c>
      <c r="I20" s="209">
        <f t="shared" si="1"/>
        <v>0</v>
      </c>
      <c r="J20" s="97">
        <v>0.05</v>
      </c>
      <c r="K20" s="1"/>
    </row>
    <row r="21" spans="2:11" ht="25.9" customHeight="1" thickBot="1" x14ac:dyDescent="0.3">
      <c r="B21" s="81" t="s">
        <v>234</v>
      </c>
      <c r="C21" s="36" t="s">
        <v>29</v>
      </c>
      <c r="D21" s="37" t="s">
        <v>6</v>
      </c>
      <c r="E21" s="37">
        <v>1000</v>
      </c>
      <c r="F21" s="142"/>
      <c r="G21" s="66">
        <f t="shared" si="0"/>
        <v>0</v>
      </c>
      <c r="H21" s="207">
        <f t="shared" si="2"/>
        <v>0</v>
      </c>
      <c r="I21" s="209">
        <f t="shared" si="1"/>
        <v>0</v>
      </c>
      <c r="J21" s="97">
        <v>0.08</v>
      </c>
      <c r="K21" s="1"/>
    </row>
    <row r="22" spans="2:11" ht="25.9" customHeight="1" thickBot="1" x14ac:dyDescent="0.3">
      <c r="B22" s="81" t="s">
        <v>235</v>
      </c>
      <c r="C22" s="36" t="s">
        <v>30</v>
      </c>
      <c r="D22" s="37" t="s">
        <v>28</v>
      </c>
      <c r="E22" s="37">
        <v>170</v>
      </c>
      <c r="F22" s="142"/>
      <c r="G22" s="66">
        <f t="shared" si="0"/>
        <v>0</v>
      </c>
      <c r="H22" s="207">
        <f t="shared" si="2"/>
        <v>0</v>
      </c>
      <c r="I22" s="209">
        <f t="shared" si="1"/>
        <v>0</v>
      </c>
      <c r="J22" s="97">
        <v>0.08</v>
      </c>
      <c r="K22" s="1"/>
    </row>
    <row r="23" spans="2:11" ht="25.9" customHeight="1" thickBot="1" x14ac:dyDescent="0.3">
      <c r="B23" s="81" t="s">
        <v>236</v>
      </c>
      <c r="C23" s="36" t="s">
        <v>323</v>
      </c>
      <c r="D23" s="37" t="s">
        <v>19</v>
      </c>
      <c r="E23" s="37">
        <v>90</v>
      </c>
      <c r="F23" s="142"/>
      <c r="G23" s="66">
        <f t="shared" si="0"/>
        <v>0</v>
      </c>
      <c r="H23" s="207">
        <f t="shared" si="2"/>
        <v>0</v>
      </c>
      <c r="I23" s="209">
        <f t="shared" si="1"/>
        <v>0</v>
      </c>
      <c r="J23" s="97">
        <v>0.23</v>
      </c>
      <c r="K23" s="1"/>
    </row>
    <row r="24" spans="2:11" ht="25.9" customHeight="1" thickBot="1" x14ac:dyDescent="0.3">
      <c r="B24" s="81" t="s">
        <v>237</v>
      </c>
      <c r="C24" s="36" t="s">
        <v>324</v>
      </c>
      <c r="D24" s="37" t="s">
        <v>28</v>
      </c>
      <c r="E24" s="37">
        <v>50</v>
      </c>
      <c r="F24" s="142"/>
      <c r="G24" s="66">
        <f t="shared" si="0"/>
        <v>0</v>
      </c>
      <c r="H24" s="207">
        <f t="shared" si="2"/>
        <v>0</v>
      </c>
      <c r="I24" s="209">
        <f t="shared" si="1"/>
        <v>0</v>
      </c>
      <c r="J24" s="97">
        <v>0.05</v>
      </c>
      <c r="K24" s="1"/>
    </row>
    <row r="25" spans="2:11" ht="25.9" customHeight="1" thickBot="1" x14ac:dyDescent="0.3">
      <c r="B25" s="81" t="s">
        <v>238</v>
      </c>
      <c r="C25" s="36" t="s">
        <v>187</v>
      </c>
      <c r="D25" s="37" t="s">
        <v>28</v>
      </c>
      <c r="E25" s="37">
        <v>300</v>
      </c>
      <c r="F25" s="142"/>
      <c r="G25" s="66">
        <f t="shared" si="0"/>
        <v>0</v>
      </c>
      <c r="H25" s="207">
        <f t="shared" si="2"/>
        <v>0</v>
      </c>
      <c r="I25" s="209">
        <f t="shared" si="1"/>
        <v>0</v>
      </c>
      <c r="J25" s="97">
        <v>0.05</v>
      </c>
      <c r="K25" s="1"/>
    </row>
    <row r="26" spans="2:11" ht="25.9" customHeight="1" thickBot="1" x14ac:dyDescent="0.3">
      <c r="B26" s="81" t="s">
        <v>239</v>
      </c>
      <c r="C26" s="36" t="s">
        <v>325</v>
      </c>
      <c r="D26" s="37" t="s">
        <v>6</v>
      </c>
      <c r="E26" s="37">
        <v>300</v>
      </c>
      <c r="F26" s="142"/>
      <c r="G26" s="66">
        <f t="shared" si="0"/>
        <v>0</v>
      </c>
      <c r="H26" s="207">
        <f t="shared" si="2"/>
        <v>0</v>
      </c>
      <c r="I26" s="209">
        <f t="shared" si="1"/>
        <v>0</v>
      </c>
      <c r="J26" s="97">
        <v>0.05</v>
      </c>
      <c r="K26" s="1"/>
    </row>
    <row r="27" spans="2:11" ht="25.9" customHeight="1" thickBot="1" x14ac:dyDescent="0.3">
      <c r="B27" s="81" t="s">
        <v>240</v>
      </c>
      <c r="C27" s="36" t="s">
        <v>31</v>
      </c>
      <c r="D27" s="37" t="s">
        <v>28</v>
      </c>
      <c r="E27" s="37">
        <v>100</v>
      </c>
      <c r="F27" s="142"/>
      <c r="G27" s="66">
        <f t="shared" si="0"/>
        <v>0</v>
      </c>
      <c r="H27" s="207">
        <f t="shared" si="2"/>
        <v>0</v>
      </c>
      <c r="I27" s="209">
        <f t="shared" si="1"/>
        <v>0</v>
      </c>
      <c r="J27" s="97">
        <v>0.05</v>
      </c>
      <c r="K27" s="1"/>
    </row>
    <row r="28" spans="2:11" ht="25.9" customHeight="1" thickBot="1" x14ac:dyDescent="0.3">
      <c r="B28" s="81" t="s">
        <v>241</v>
      </c>
      <c r="C28" s="36" t="s">
        <v>188</v>
      </c>
      <c r="D28" s="37" t="s">
        <v>19</v>
      </c>
      <c r="E28" s="37">
        <v>450</v>
      </c>
      <c r="F28" s="142"/>
      <c r="G28" s="66">
        <f t="shared" si="0"/>
        <v>0</v>
      </c>
      <c r="H28" s="207">
        <f t="shared" si="2"/>
        <v>0</v>
      </c>
      <c r="I28" s="209">
        <f t="shared" si="1"/>
        <v>0</v>
      </c>
      <c r="J28" s="97">
        <v>0.08</v>
      </c>
      <c r="K28" s="1"/>
    </row>
    <row r="29" spans="2:11" ht="25.9" customHeight="1" thickBot="1" x14ac:dyDescent="0.3">
      <c r="B29" s="81" t="s">
        <v>242</v>
      </c>
      <c r="C29" s="36" t="s">
        <v>123</v>
      </c>
      <c r="D29" s="37" t="s">
        <v>28</v>
      </c>
      <c r="E29" s="37">
        <v>8</v>
      </c>
      <c r="F29" s="142"/>
      <c r="G29" s="66">
        <f t="shared" si="0"/>
        <v>0</v>
      </c>
      <c r="H29" s="207">
        <f t="shared" si="2"/>
        <v>0</v>
      </c>
      <c r="I29" s="209">
        <f t="shared" si="1"/>
        <v>0</v>
      </c>
      <c r="J29" s="97">
        <v>0.08</v>
      </c>
      <c r="K29" s="1"/>
    </row>
    <row r="30" spans="2:11" ht="25.9" customHeight="1" thickBot="1" x14ac:dyDescent="0.3">
      <c r="B30" s="81" t="s">
        <v>243</v>
      </c>
      <c r="C30" s="36" t="s">
        <v>170</v>
      </c>
      <c r="D30" s="37" t="s">
        <v>6</v>
      </c>
      <c r="E30" s="37">
        <v>100</v>
      </c>
      <c r="F30" s="142"/>
      <c r="G30" s="66">
        <f t="shared" si="0"/>
        <v>0</v>
      </c>
      <c r="H30" s="207">
        <f t="shared" si="2"/>
        <v>0</v>
      </c>
      <c r="I30" s="209">
        <f t="shared" si="1"/>
        <v>0</v>
      </c>
      <c r="J30" s="97">
        <v>0.05</v>
      </c>
      <c r="K30" s="1"/>
    </row>
    <row r="31" spans="2:11" ht="25.9" customHeight="1" thickBot="1" x14ac:dyDescent="0.3">
      <c r="B31" s="81" t="s">
        <v>244</v>
      </c>
      <c r="C31" s="36" t="s">
        <v>179</v>
      </c>
      <c r="D31" s="37" t="s">
        <v>28</v>
      </c>
      <c r="E31" s="37">
        <v>60</v>
      </c>
      <c r="F31" s="142"/>
      <c r="G31" s="66">
        <f t="shared" si="0"/>
        <v>0</v>
      </c>
      <c r="H31" s="207">
        <f t="shared" si="2"/>
        <v>0</v>
      </c>
      <c r="I31" s="209">
        <f t="shared" si="1"/>
        <v>0</v>
      </c>
      <c r="J31" s="97">
        <v>0.05</v>
      </c>
      <c r="K31" s="1"/>
    </row>
    <row r="32" spans="2:11" ht="25.9" customHeight="1" thickBot="1" x14ac:dyDescent="0.3">
      <c r="B32" s="81" t="s">
        <v>245</v>
      </c>
      <c r="C32" s="115" t="s">
        <v>328</v>
      </c>
      <c r="D32" s="37" t="s">
        <v>28</v>
      </c>
      <c r="E32" s="37">
        <v>10</v>
      </c>
      <c r="F32" s="142"/>
      <c r="G32" s="66">
        <f t="shared" si="0"/>
        <v>0</v>
      </c>
      <c r="H32" s="207">
        <f t="shared" si="2"/>
        <v>0</v>
      </c>
      <c r="I32" s="209">
        <f t="shared" si="1"/>
        <v>0</v>
      </c>
      <c r="J32" s="97">
        <v>0.23</v>
      </c>
      <c r="K32" s="1"/>
    </row>
    <row r="33" spans="2:11" ht="25.9" customHeight="1" thickBot="1" x14ac:dyDescent="0.3">
      <c r="B33" s="81" t="s">
        <v>246</v>
      </c>
      <c r="C33" s="36" t="s">
        <v>326</v>
      </c>
      <c r="D33" s="38" t="s">
        <v>28</v>
      </c>
      <c r="E33" s="38">
        <v>40</v>
      </c>
      <c r="F33" s="142"/>
      <c r="G33" s="66">
        <f t="shared" si="0"/>
        <v>0</v>
      </c>
      <c r="H33" s="207">
        <f t="shared" si="2"/>
        <v>0</v>
      </c>
      <c r="I33" s="209">
        <f t="shared" si="1"/>
        <v>0</v>
      </c>
      <c r="J33" s="97">
        <v>0.05</v>
      </c>
      <c r="K33" s="1"/>
    </row>
    <row r="34" spans="2:11" ht="25.9" customHeight="1" thickBot="1" x14ac:dyDescent="0.3">
      <c r="B34" s="81" t="s">
        <v>247</v>
      </c>
      <c r="C34" s="36" t="s">
        <v>327</v>
      </c>
      <c r="D34" s="37" t="s">
        <v>28</v>
      </c>
      <c r="E34" s="37">
        <v>40</v>
      </c>
      <c r="F34" s="142"/>
      <c r="G34" s="66">
        <f t="shared" si="0"/>
        <v>0</v>
      </c>
      <c r="H34" s="207">
        <f t="shared" si="2"/>
        <v>0</v>
      </c>
      <c r="I34" s="209">
        <f t="shared" si="1"/>
        <v>0</v>
      </c>
      <c r="J34" s="97">
        <v>0.05</v>
      </c>
      <c r="K34" s="1"/>
    </row>
    <row r="35" spans="2:11" ht="25.9" customHeight="1" thickBot="1" x14ac:dyDescent="0.3">
      <c r="B35" s="81" t="s">
        <v>248</v>
      </c>
      <c r="C35" s="36" t="s">
        <v>32</v>
      </c>
      <c r="D35" s="37" t="s">
        <v>28</v>
      </c>
      <c r="E35" s="37">
        <v>200</v>
      </c>
      <c r="F35" s="142"/>
      <c r="G35" s="66">
        <f t="shared" si="0"/>
        <v>0</v>
      </c>
      <c r="H35" s="207">
        <f t="shared" si="2"/>
        <v>0</v>
      </c>
      <c r="I35" s="209">
        <f t="shared" si="1"/>
        <v>0</v>
      </c>
      <c r="J35" s="97">
        <v>0.08</v>
      </c>
      <c r="K35" s="1"/>
    </row>
    <row r="36" spans="2:11" ht="25.9" customHeight="1" thickBot="1" x14ac:dyDescent="0.3">
      <c r="B36" s="81" t="s">
        <v>249</v>
      </c>
      <c r="C36" s="36" t="s">
        <v>329</v>
      </c>
      <c r="D36" s="38" t="s">
        <v>28</v>
      </c>
      <c r="E36" s="38">
        <v>40</v>
      </c>
      <c r="F36" s="142"/>
      <c r="G36" s="66">
        <f t="shared" si="0"/>
        <v>0</v>
      </c>
      <c r="H36" s="207">
        <f t="shared" si="2"/>
        <v>0</v>
      </c>
      <c r="I36" s="209">
        <f t="shared" si="1"/>
        <v>0</v>
      </c>
      <c r="J36" s="97">
        <v>0.05</v>
      </c>
      <c r="K36" s="1"/>
    </row>
    <row r="37" spans="2:11" ht="25.9" customHeight="1" thickBot="1" x14ac:dyDescent="0.3">
      <c r="B37" s="81" t="s">
        <v>250</v>
      </c>
      <c r="C37" s="36" t="s">
        <v>330</v>
      </c>
      <c r="D37" s="37" t="s">
        <v>19</v>
      </c>
      <c r="E37" s="37">
        <v>100</v>
      </c>
      <c r="F37" s="142"/>
      <c r="G37" s="66">
        <f t="shared" si="0"/>
        <v>0</v>
      </c>
      <c r="H37" s="207">
        <f t="shared" si="2"/>
        <v>0</v>
      </c>
      <c r="I37" s="209">
        <f t="shared" si="1"/>
        <v>0</v>
      </c>
      <c r="J37" s="97">
        <v>0.05</v>
      </c>
      <c r="K37" s="1"/>
    </row>
    <row r="38" spans="2:11" ht="25.9" customHeight="1" thickBot="1" x14ac:dyDescent="0.3">
      <c r="B38" s="81" t="s">
        <v>251</v>
      </c>
      <c r="C38" s="36" t="s">
        <v>66</v>
      </c>
      <c r="D38" s="37" t="s">
        <v>28</v>
      </c>
      <c r="E38" s="37">
        <v>24</v>
      </c>
      <c r="F38" s="142"/>
      <c r="G38" s="66">
        <f t="shared" si="0"/>
        <v>0</v>
      </c>
      <c r="H38" s="207">
        <f t="shared" si="2"/>
        <v>0</v>
      </c>
      <c r="I38" s="209">
        <f t="shared" si="1"/>
        <v>0</v>
      </c>
      <c r="J38" s="97">
        <v>0.05</v>
      </c>
      <c r="K38" s="1"/>
    </row>
    <row r="39" spans="2:11" ht="25.9" customHeight="1" thickBot="1" x14ac:dyDescent="0.3">
      <c r="B39" s="81" t="s">
        <v>252</v>
      </c>
      <c r="C39" s="36" t="s">
        <v>33</v>
      </c>
      <c r="D39" s="37" t="s">
        <v>28</v>
      </c>
      <c r="E39" s="37">
        <v>200</v>
      </c>
      <c r="F39" s="142"/>
      <c r="G39" s="66">
        <f t="shared" ref="G39:G68" si="3">E39*F39</f>
        <v>0</v>
      </c>
      <c r="H39" s="207">
        <f t="shared" si="2"/>
        <v>0</v>
      </c>
      <c r="I39" s="209">
        <f t="shared" ref="I39:I68" si="4">G39+H39</f>
        <v>0</v>
      </c>
      <c r="J39" s="97">
        <v>0.23</v>
      </c>
      <c r="K39" s="1"/>
    </row>
    <row r="40" spans="2:11" ht="25.9" customHeight="1" thickBot="1" x14ac:dyDescent="0.3">
      <c r="B40" s="81" t="s">
        <v>357</v>
      </c>
      <c r="C40" s="78" t="s">
        <v>203</v>
      </c>
      <c r="D40" s="77" t="s">
        <v>6</v>
      </c>
      <c r="E40" s="77">
        <v>200</v>
      </c>
      <c r="F40" s="141"/>
      <c r="G40" s="66">
        <f t="shared" si="3"/>
        <v>0</v>
      </c>
      <c r="H40" s="207">
        <f t="shared" si="2"/>
        <v>0</v>
      </c>
      <c r="I40" s="209">
        <f t="shared" si="4"/>
        <v>0</v>
      </c>
      <c r="J40" s="97">
        <v>0.05</v>
      </c>
      <c r="K40" s="1"/>
    </row>
    <row r="41" spans="2:11" ht="25.9" customHeight="1" thickBot="1" x14ac:dyDescent="0.3">
      <c r="B41" s="81" t="s">
        <v>253</v>
      </c>
      <c r="C41" s="36" t="s">
        <v>158</v>
      </c>
      <c r="D41" s="37" t="s">
        <v>6</v>
      </c>
      <c r="E41" s="37">
        <v>400</v>
      </c>
      <c r="F41" s="142"/>
      <c r="G41" s="66">
        <f t="shared" si="3"/>
        <v>0</v>
      </c>
      <c r="H41" s="207">
        <f t="shared" si="2"/>
        <v>0</v>
      </c>
      <c r="I41" s="209">
        <f t="shared" si="4"/>
        <v>0</v>
      </c>
      <c r="J41" s="97">
        <v>0.05</v>
      </c>
      <c r="K41" s="1"/>
    </row>
    <row r="42" spans="2:11" ht="25.9" customHeight="1" thickBot="1" x14ac:dyDescent="0.3">
      <c r="B42" s="81" t="s">
        <v>254</v>
      </c>
      <c r="C42" s="36" t="s">
        <v>159</v>
      </c>
      <c r="D42" s="37" t="s">
        <v>6</v>
      </c>
      <c r="E42" s="37">
        <v>18</v>
      </c>
      <c r="F42" s="142"/>
      <c r="G42" s="66">
        <f t="shared" si="3"/>
        <v>0</v>
      </c>
      <c r="H42" s="207">
        <f t="shared" si="2"/>
        <v>0</v>
      </c>
      <c r="I42" s="209">
        <f t="shared" si="4"/>
        <v>0</v>
      </c>
      <c r="J42" s="97">
        <v>0.05</v>
      </c>
      <c r="K42" s="1"/>
    </row>
    <row r="43" spans="2:11" ht="25.9" customHeight="1" thickBot="1" x14ac:dyDescent="0.3">
      <c r="B43" s="81" t="s">
        <v>255</v>
      </c>
      <c r="C43" s="36" t="s">
        <v>161</v>
      </c>
      <c r="D43" s="37" t="s">
        <v>6</v>
      </c>
      <c r="E43" s="37">
        <v>120</v>
      </c>
      <c r="F43" s="142"/>
      <c r="G43" s="66">
        <f t="shared" si="3"/>
        <v>0</v>
      </c>
      <c r="H43" s="207">
        <f t="shared" si="2"/>
        <v>0</v>
      </c>
      <c r="I43" s="209">
        <f t="shared" si="4"/>
        <v>0</v>
      </c>
      <c r="J43" s="97">
        <v>0.05</v>
      </c>
      <c r="K43" s="1"/>
    </row>
    <row r="44" spans="2:11" ht="25.9" customHeight="1" thickBot="1" x14ac:dyDescent="0.3">
      <c r="B44" s="81" t="s">
        <v>256</v>
      </c>
      <c r="C44" s="36" t="s">
        <v>331</v>
      </c>
      <c r="D44" s="37" t="s">
        <v>6</v>
      </c>
      <c r="E44" s="37">
        <v>250</v>
      </c>
      <c r="F44" s="142"/>
      <c r="G44" s="66">
        <f t="shared" si="3"/>
        <v>0</v>
      </c>
      <c r="H44" s="207">
        <f t="shared" si="2"/>
        <v>0</v>
      </c>
      <c r="I44" s="209">
        <f t="shared" si="4"/>
        <v>0</v>
      </c>
      <c r="J44" s="97">
        <v>0.05</v>
      </c>
      <c r="K44" s="1"/>
    </row>
    <row r="45" spans="2:11" ht="25.9" customHeight="1" thickBot="1" x14ac:dyDescent="0.3">
      <c r="B45" s="81" t="s">
        <v>257</v>
      </c>
      <c r="C45" s="36" t="s">
        <v>160</v>
      </c>
      <c r="D45" s="37" t="s">
        <v>6</v>
      </c>
      <c r="E45" s="37">
        <v>400</v>
      </c>
      <c r="F45" s="142"/>
      <c r="G45" s="66">
        <f t="shared" si="3"/>
        <v>0</v>
      </c>
      <c r="H45" s="207">
        <f t="shared" si="2"/>
        <v>0</v>
      </c>
      <c r="I45" s="209">
        <f t="shared" si="4"/>
        <v>0</v>
      </c>
      <c r="J45" s="97">
        <v>0.05</v>
      </c>
      <c r="K45" s="1"/>
    </row>
    <row r="46" spans="2:11" ht="25.9" customHeight="1" thickBot="1" x14ac:dyDescent="0.3">
      <c r="B46" s="81" t="s">
        <v>258</v>
      </c>
      <c r="C46" s="36" t="s">
        <v>34</v>
      </c>
      <c r="D46" s="37" t="s">
        <v>28</v>
      </c>
      <c r="E46" s="37">
        <v>150</v>
      </c>
      <c r="F46" s="142"/>
      <c r="G46" s="66">
        <f t="shared" si="3"/>
        <v>0</v>
      </c>
      <c r="H46" s="207">
        <f t="shared" si="2"/>
        <v>0</v>
      </c>
      <c r="I46" s="209">
        <f t="shared" si="4"/>
        <v>0</v>
      </c>
      <c r="J46" s="97">
        <v>0.08</v>
      </c>
      <c r="K46" s="1"/>
    </row>
    <row r="47" spans="2:11" ht="25.9" customHeight="1" thickBot="1" x14ac:dyDescent="0.3">
      <c r="B47" s="81" t="s">
        <v>259</v>
      </c>
      <c r="C47" s="36" t="s">
        <v>332</v>
      </c>
      <c r="D47" s="37" t="s">
        <v>28</v>
      </c>
      <c r="E47" s="37">
        <v>50</v>
      </c>
      <c r="F47" s="142"/>
      <c r="G47" s="66">
        <f t="shared" si="3"/>
        <v>0</v>
      </c>
      <c r="H47" s="207">
        <f t="shared" si="2"/>
        <v>0</v>
      </c>
      <c r="I47" s="209">
        <f t="shared" si="4"/>
        <v>0</v>
      </c>
      <c r="J47" s="97">
        <v>0.08</v>
      </c>
      <c r="K47" s="1"/>
    </row>
    <row r="48" spans="2:11" ht="25.9" customHeight="1" thickBot="1" x14ac:dyDescent="0.3">
      <c r="B48" s="81" t="s">
        <v>260</v>
      </c>
      <c r="C48" s="36" t="s">
        <v>190</v>
      </c>
      <c r="D48" s="37" t="s">
        <v>28</v>
      </c>
      <c r="E48" s="37">
        <v>350</v>
      </c>
      <c r="F48" s="142"/>
      <c r="G48" s="66">
        <f t="shared" si="3"/>
        <v>0</v>
      </c>
      <c r="H48" s="207">
        <f t="shared" si="2"/>
        <v>0</v>
      </c>
      <c r="I48" s="209">
        <f t="shared" si="4"/>
        <v>0</v>
      </c>
      <c r="J48" s="97">
        <v>0.05</v>
      </c>
      <c r="K48" s="1"/>
    </row>
    <row r="49" spans="2:11" ht="43.15" customHeight="1" thickBot="1" x14ac:dyDescent="0.3">
      <c r="B49" s="81" t="s">
        <v>261</v>
      </c>
      <c r="C49" s="36" t="s">
        <v>185</v>
      </c>
      <c r="D49" s="38" t="s">
        <v>28</v>
      </c>
      <c r="E49" s="38">
        <v>750</v>
      </c>
      <c r="F49" s="142"/>
      <c r="G49" s="66">
        <f t="shared" si="3"/>
        <v>0</v>
      </c>
      <c r="H49" s="207">
        <f t="shared" si="2"/>
        <v>0</v>
      </c>
      <c r="I49" s="209">
        <f t="shared" si="4"/>
        <v>0</v>
      </c>
      <c r="J49" s="97">
        <v>0.08</v>
      </c>
      <c r="K49" s="1"/>
    </row>
    <row r="50" spans="2:11" ht="25.9" customHeight="1" thickBot="1" x14ac:dyDescent="0.3">
      <c r="B50" s="81" t="s">
        <v>262</v>
      </c>
      <c r="C50" s="36" t="s">
        <v>172</v>
      </c>
      <c r="D50" s="38" t="s">
        <v>28</v>
      </c>
      <c r="E50" s="38">
        <v>150</v>
      </c>
      <c r="F50" s="142"/>
      <c r="G50" s="66">
        <f t="shared" si="3"/>
        <v>0</v>
      </c>
      <c r="H50" s="207">
        <f t="shared" si="2"/>
        <v>0</v>
      </c>
      <c r="I50" s="209">
        <f t="shared" si="4"/>
        <v>0</v>
      </c>
      <c r="J50" s="97">
        <v>0.05</v>
      </c>
      <c r="K50" s="1"/>
    </row>
    <row r="51" spans="2:11" ht="25.9" customHeight="1" thickBot="1" x14ac:dyDescent="0.3">
      <c r="B51" s="81" t="s">
        <v>263</v>
      </c>
      <c r="C51" s="78" t="s">
        <v>163</v>
      </c>
      <c r="D51" s="77" t="s">
        <v>19</v>
      </c>
      <c r="E51" s="77">
        <v>100</v>
      </c>
      <c r="F51" s="141"/>
      <c r="G51" s="66">
        <f t="shared" si="3"/>
        <v>0</v>
      </c>
      <c r="H51" s="207">
        <f t="shared" si="2"/>
        <v>0</v>
      </c>
      <c r="I51" s="209">
        <f t="shared" si="4"/>
        <v>0</v>
      </c>
      <c r="J51" s="97">
        <v>0.05</v>
      </c>
      <c r="K51" s="1"/>
    </row>
    <row r="52" spans="2:11" ht="25.9" customHeight="1" thickBot="1" x14ac:dyDescent="0.3">
      <c r="B52" s="81" t="s">
        <v>264</v>
      </c>
      <c r="C52" s="36" t="s">
        <v>180</v>
      </c>
      <c r="D52" s="37" t="s">
        <v>28</v>
      </c>
      <c r="E52" s="37">
        <v>100</v>
      </c>
      <c r="F52" s="142"/>
      <c r="G52" s="66">
        <f t="shared" si="3"/>
        <v>0</v>
      </c>
      <c r="H52" s="207">
        <f t="shared" si="2"/>
        <v>0</v>
      </c>
      <c r="I52" s="209">
        <f t="shared" si="4"/>
        <v>0</v>
      </c>
      <c r="J52" s="97">
        <v>0.05</v>
      </c>
      <c r="K52" s="1"/>
    </row>
    <row r="53" spans="2:11" ht="25.9" customHeight="1" thickBot="1" x14ac:dyDescent="0.3">
      <c r="B53" s="81" t="s">
        <v>265</v>
      </c>
      <c r="C53" s="36" t="s">
        <v>35</v>
      </c>
      <c r="D53" s="37" t="s">
        <v>28</v>
      </c>
      <c r="E53" s="37">
        <v>120</v>
      </c>
      <c r="F53" s="142"/>
      <c r="G53" s="66">
        <f t="shared" si="3"/>
        <v>0</v>
      </c>
      <c r="H53" s="207">
        <f t="shared" si="2"/>
        <v>0</v>
      </c>
      <c r="I53" s="209">
        <f t="shared" si="4"/>
        <v>0</v>
      </c>
      <c r="J53" s="97">
        <v>0.23</v>
      </c>
      <c r="K53" s="1"/>
    </row>
    <row r="54" spans="2:11" ht="25.9" customHeight="1" thickBot="1" x14ac:dyDescent="0.3">
      <c r="B54" s="81" t="s">
        <v>266</v>
      </c>
      <c r="C54" s="78" t="s">
        <v>333</v>
      </c>
      <c r="D54" s="77" t="s">
        <v>6</v>
      </c>
      <c r="E54" s="77">
        <v>375</v>
      </c>
      <c r="F54" s="141"/>
      <c r="G54" s="66">
        <f t="shared" si="3"/>
        <v>0</v>
      </c>
      <c r="H54" s="207">
        <f t="shared" si="2"/>
        <v>0</v>
      </c>
      <c r="I54" s="209">
        <f t="shared" si="4"/>
        <v>0</v>
      </c>
      <c r="J54" s="97">
        <v>0.05</v>
      </c>
      <c r="K54" s="1"/>
    </row>
    <row r="55" spans="2:11" ht="25.9" customHeight="1" thickBot="1" x14ac:dyDescent="0.3">
      <c r="B55" s="81" t="s">
        <v>267</v>
      </c>
      <c r="C55" s="36" t="s">
        <v>181</v>
      </c>
      <c r="D55" s="37" t="s">
        <v>28</v>
      </c>
      <c r="E55" s="37">
        <v>150</v>
      </c>
      <c r="F55" s="142"/>
      <c r="G55" s="66">
        <f t="shared" si="3"/>
        <v>0</v>
      </c>
      <c r="H55" s="207">
        <f t="shared" si="2"/>
        <v>0</v>
      </c>
      <c r="I55" s="209">
        <f t="shared" si="4"/>
        <v>0</v>
      </c>
      <c r="J55" s="97">
        <v>0.08</v>
      </c>
      <c r="K55" s="1"/>
    </row>
    <row r="56" spans="2:11" ht="25.9" customHeight="1" thickBot="1" x14ac:dyDescent="0.3">
      <c r="B56" s="81" t="s">
        <v>268</v>
      </c>
      <c r="C56" s="36" t="s">
        <v>334</v>
      </c>
      <c r="D56" s="37" t="s">
        <v>6</v>
      </c>
      <c r="E56" s="37">
        <v>2000</v>
      </c>
      <c r="F56" s="142"/>
      <c r="G56" s="66">
        <f t="shared" si="3"/>
        <v>0</v>
      </c>
      <c r="H56" s="207">
        <f t="shared" si="2"/>
        <v>0</v>
      </c>
      <c r="I56" s="209">
        <f t="shared" si="4"/>
        <v>0</v>
      </c>
      <c r="J56" s="97">
        <v>0.05</v>
      </c>
      <c r="K56" s="1"/>
    </row>
    <row r="57" spans="2:11" ht="25.9" customHeight="1" thickBot="1" x14ac:dyDescent="0.3">
      <c r="B57" s="81" t="s">
        <v>269</v>
      </c>
      <c r="C57" s="36" t="s">
        <v>335</v>
      </c>
      <c r="D57" s="37" t="s">
        <v>28</v>
      </c>
      <c r="E57" s="37">
        <v>1200</v>
      </c>
      <c r="F57" s="142"/>
      <c r="G57" s="66">
        <f t="shared" si="3"/>
        <v>0</v>
      </c>
      <c r="H57" s="207">
        <f t="shared" si="2"/>
        <v>0</v>
      </c>
      <c r="I57" s="209">
        <f t="shared" si="4"/>
        <v>0</v>
      </c>
      <c r="J57" s="97">
        <v>0.05</v>
      </c>
      <c r="K57" s="1"/>
    </row>
    <row r="58" spans="2:11" ht="25.9" customHeight="1" thickBot="1" x14ac:dyDescent="0.3">
      <c r="B58" s="81" t="s">
        <v>270</v>
      </c>
      <c r="C58" s="36" t="s">
        <v>336</v>
      </c>
      <c r="D58" s="37" t="s">
        <v>28</v>
      </c>
      <c r="E58" s="37">
        <v>30</v>
      </c>
      <c r="F58" s="142"/>
      <c r="G58" s="66">
        <f t="shared" si="3"/>
        <v>0</v>
      </c>
      <c r="H58" s="207">
        <f t="shared" si="2"/>
        <v>0</v>
      </c>
      <c r="I58" s="209">
        <f t="shared" si="4"/>
        <v>0</v>
      </c>
      <c r="J58" s="97">
        <v>0.05</v>
      </c>
      <c r="K58" s="1"/>
    </row>
    <row r="59" spans="2:11" ht="25.9" customHeight="1" thickBot="1" x14ac:dyDescent="0.3">
      <c r="B59" s="81" t="s">
        <v>358</v>
      </c>
      <c r="C59" s="36" t="s">
        <v>182</v>
      </c>
      <c r="D59" s="37" t="s">
        <v>28</v>
      </c>
      <c r="E59" s="37">
        <v>200</v>
      </c>
      <c r="F59" s="142"/>
      <c r="G59" s="66">
        <f>E59*F59</f>
        <v>0</v>
      </c>
      <c r="H59" s="207">
        <f t="shared" si="2"/>
        <v>0</v>
      </c>
      <c r="I59" s="209">
        <f>G59+H59</f>
        <v>0</v>
      </c>
      <c r="J59" s="97">
        <v>0.05</v>
      </c>
      <c r="K59" s="1"/>
    </row>
    <row r="60" spans="2:11" ht="25.9" customHeight="1" thickBot="1" x14ac:dyDescent="0.3">
      <c r="B60" s="81" t="s">
        <v>359</v>
      </c>
      <c r="C60" s="36" t="s">
        <v>337</v>
      </c>
      <c r="D60" s="37" t="s">
        <v>6</v>
      </c>
      <c r="E60" s="37">
        <v>500</v>
      </c>
      <c r="F60" s="142"/>
      <c r="G60" s="66">
        <f t="shared" si="3"/>
        <v>0</v>
      </c>
      <c r="H60" s="207">
        <f t="shared" si="2"/>
        <v>0</v>
      </c>
      <c r="I60" s="209">
        <f t="shared" si="4"/>
        <v>0</v>
      </c>
      <c r="J60" s="97">
        <v>0.05</v>
      </c>
      <c r="K60" s="1"/>
    </row>
    <row r="61" spans="2:11" ht="25.9" customHeight="1" thickBot="1" x14ac:dyDescent="0.3">
      <c r="B61" s="81" t="s">
        <v>360</v>
      </c>
      <c r="C61" s="78" t="s">
        <v>202</v>
      </c>
      <c r="D61" s="77" t="s">
        <v>6</v>
      </c>
      <c r="E61" s="77">
        <v>30</v>
      </c>
      <c r="F61" s="141"/>
      <c r="G61" s="66">
        <f t="shared" si="3"/>
        <v>0</v>
      </c>
      <c r="H61" s="207">
        <f t="shared" si="2"/>
        <v>0</v>
      </c>
      <c r="I61" s="209">
        <f t="shared" si="4"/>
        <v>0</v>
      </c>
      <c r="J61" s="97">
        <v>0.05</v>
      </c>
      <c r="K61" s="1"/>
    </row>
    <row r="62" spans="2:11" ht="25.9" customHeight="1" thickBot="1" x14ac:dyDescent="0.3">
      <c r="B62" s="81" t="s">
        <v>271</v>
      </c>
      <c r="C62" s="36" t="s">
        <v>36</v>
      </c>
      <c r="D62" s="37" t="s">
        <v>28</v>
      </c>
      <c r="E62" s="37">
        <v>50</v>
      </c>
      <c r="F62" s="142"/>
      <c r="G62" s="66">
        <f t="shared" si="3"/>
        <v>0</v>
      </c>
      <c r="H62" s="207">
        <f t="shared" si="2"/>
        <v>0</v>
      </c>
      <c r="I62" s="209">
        <f t="shared" si="4"/>
        <v>0</v>
      </c>
      <c r="J62" s="97">
        <v>0.05</v>
      </c>
      <c r="K62" s="1"/>
    </row>
    <row r="63" spans="2:11" ht="25.9" customHeight="1" thickBot="1" x14ac:dyDescent="0.3">
      <c r="B63" s="81" t="s">
        <v>272</v>
      </c>
      <c r="C63" s="78" t="s">
        <v>338</v>
      </c>
      <c r="D63" s="77" t="s">
        <v>28</v>
      </c>
      <c r="E63" s="77">
        <v>960</v>
      </c>
      <c r="F63" s="141"/>
      <c r="G63" s="66">
        <f t="shared" si="3"/>
        <v>0</v>
      </c>
      <c r="H63" s="207">
        <f t="shared" si="2"/>
        <v>0</v>
      </c>
      <c r="I63" s="209">
        <f t="shared" si="4"/>
        <v>0</v>
      </c>
      <c r="J63" s="97">
        <v>0.05</v>
      </c>
      <c r="K63" s="1"/>
    </row>
    <row r="64" spans="2:11" ht="25.9" customHeight="1" thickBot="1" x14ac:dyDescent="0.3">
      <c r="B64" s="81" t="s">
        <v>273</v>
      </c>
      <c r="C64" s="36" t="s">
        <v>339</v>
      </c>
      <c r="D64" s="37" t="s">
        <v>28</v>
      </c>
      <c r="E64" s="37">
        <v>30</v>
      </c>
      <c r="F64" s="142"/>
      <c r="G64" s="66">
        <f t="shared" si="3"/>
        <v>0</v>
      </c>
      <c r="H64" s="207">
        <f t="shared" si="2"/>
        <v>0</v>
      </c>
      <c r="I64" s="209">
        <f t="shared" si="4"/>
        <v>0</v>
      </c>
      <c r="J64" s="97">
        <v>0.23</v>
      </c>
      <c r="K64" s="1"/>
    </row>
    <row r="65" spans="2:11" ht="25.9" customHeight="1" thickBot="1" x14ac:dyDescent="0.3">
      <c r="B65" s="81" t="s">
        <v>274</v>
      </c>
      <c r="C65" s="36" t="s">
        <v>120</v>
      </c>
      <c r="D65" s="37" t="s">
        <v>28</v>
      </c>
      <c r="E65" s="37">
        <v>30</v>
      </c>
      <c r="F65" s="142"/>
      <c r="G65" s="66">
        <f t="shared" si="3"/>
        <v>0</v>
      </c>
      <c r="H65" s="207">
        <f t="shared" si="2"/>
        <v>0</v>
      </c>
      <c r="I65" s="209">
        <f t="shared" si="4"/>
        <v>0</v>
      </c>
      <c r="J65" s="97">
        <v>0.23</v>
      </c>
      <c r="K65" s="1"/>
    </row>
    <row r="66" spans="2:11" ht="25.9" customHeight="1" thickBot="1" x14ac:dyDescent="0.3">
      <c r="B66" s="81" t="s">
        <v>275</v>
      </c>
      <c r="C66" s="78" t="s">
        <v>340</v>
      </c>
      <c r="D66" s="77" t="s">
        <v>28</v>
      </c>
      <c r="E66" s="77">
        <v>330</v>
      </c>
      <c r="F66" s="141"/>
      <c r="G66" s="66">
        <f t="shared" si="3"/>
        <v>0</v>
      </c>
      <c r="H66" s="207">
        <f t="shared" si="2"/>
        <v>0</v>
      </c>
      <c r="I66" s="209">
        <f t="shared" si="4"/>
        <v>0</v>
      </c>
      <c r="J66" s="97">
        <v>0.05</v>
      </c>
      <c r="K66" s="1"/>
    </row>
    <row r="67" spans="2:11" ht="25.9" customHeight="1" thickBot="1" x14ac:dyDescent="0.3">
      <c r="B67" s="81" t="s">
        <v>276</v>
      </c>
      <c r="C67" s="36" t="s">
        <v>37</v>
      </c>
      <c r="D67" s="37" t="s">
        <v>28</v>
      </c>
      <c r="E67" s="37">
        <v>1080</v>
      </c>
      <c r="F67" s="142"/>
      <c r="G67" s="66">
        <f t="shared" si="3"/>
        <v>0</v>
      </c>
      <c r="H67" s="207">
        <f t="shared" si="2"/>
        <v>0</v>
      </c>
      <c r="I67" s="209">
        <f t="shared" si="4"/>
        <v>0</v>
      </c>
      <c r="J67" s="97">
        <v>0.05</v>
      </c>
      <c r="K67" s="1"/>
    </row>
    <row r="68" spans="2:11" ht="25.9" customHeight="1" thickBot="1" x14ac:dyDescent="0.3">
      <c r="B68" s="81" t="s">
        <v>277</v>
      </c>
      <c r="C68" s="78" t="s">
        <v>342</v>
      </c>
      <c r="D68" s="77" t="s">
        <v>341</v>
      </c>
      <c r="E68" s="77">
        <v>50</v>
      </c>
      <c r="F68" s="141"/>
      <c r="G68" s="66">
        <f t="shared" si="3"/>
        <v>0</v>
      </c>
      <c r="H68" s="207">
        <f t="shared" si="2"/>
        <v>0</v>
      </c>
      <c r="I68" s="209">
        <f t="shared" si="4"/>
        <v>0</v>
      </c>
      <c r="J68" s="97">
        <v>0.05</v>
      </c>
      <c r="K68" s="1"/>
    </row>
    <row r="69" spans="2:11" ht="25.9" customHeight="1" thickBot="1" x14ac:dyDescent="0.3">
      <c r="B69" s="81" t="s">
        <v>278</v>
      </c>
      <c r="C69" s="78" t="s">
        <v>175</v>
      </c>
      <c r="D69" s="77" t="s">
        <v>6</v>
      </c>
      <c r="E69" s="77">
        <v>30</v>
      </c>
      <c r="F69" s="141"/>
      <c r="G69" s="66">
        <f t="shared" ref="G69:G101" si="5">E69*F69</f>
        <v>0</v>
      </c>
      <c r="H69" s="207">
        <f t="shared" si="2"/>
        <v>0</v>
      </c>
      <c r="I69" s="209">
        <f t="shared" ref="I69:I101" si="6">G69+H69</f>
        <v>0</v>
      </c>
      <c r="J69" s="97">
        <v>0.05</v>
      </c>
      <c r="K69" s="1"/>
    </row>
    <row r="70" spans="2:11" ht="25.9" customHeight="1" thickBot="1" x14ac:dyDescent="0.3">
      <c r="B70" s="81" t="s">
        <v>279</v>
      </c>
      <c r="C70" s="78" t="s">
        <v>174</v>
      </c>
      <c r="D70" s="77" t="s">
        <v>6</v>
      </c>
      <c r="E70" s="77">
        <v>30</v>
      </c>
      <c r="F70" s="141"/>
      <c r="G70" s="66">
        <f t="shared" si="5"/>
        <v>0</v>
      </c>
      <c r="H70" s="207">
        <f t="shared" si="2"/>
        <v>0</v>
      </c>
      <c r="I70" s="209">
        <f t="shared" si="6"/>
        <v>0</v>
      </c>
      <c r="J70" s="97">
        <v>0.05</v>
      </c>
      <c r="K70" s="1"/>
    </row>
    <row r="71" spans="2:11" ht="25.9" customHeight="1" thickBot="1" x14ac:dyDescent="0.3">
      <c r="B71" s="81" t="s">
        <v>280</v>
      </c>
      <c r="C71" s="36" t="s">
        <v>171</v>
      </c>
      <c r="D71" s="37" t="s">
        <v>6</v>
      </c>
      <c r="E71" s="37">
        <v>50</v>
      </c>
      <c r="F71" s="142"/>
      <c r="G71" s="66">
        <f t="shared" si="5"/>
        <v>0</v>
      </c>
      <c r="H71" s="207">
        <f t="shared" si="2"/>
        <v>0</v>
      </c>
      <c r="I71" s="209">
        <f t="shared" si="6"/>
        <v>0</v>
      </c>
      <c r="J71" s="97">
        <v>0.05</v>
      </c>
      <c r="K71" s="1"/>
    </row>
    <row r="72" spans="2:11" ht="25.9" customHeight="1" thickBot="1" x14ac:dyDescent="0.3">
      <c r="B72" s="81" t="s">
        <v>281</v>
      </c>
      <c r="C72" s="36" t="s">
        <v>38</v>
      </c>
      <c r="D72" s="37" t="s">
        <v>28</v>
      </c>
      <c r="E72" s="37">
        <v>20</v>
      </c>
      <c r="F72" s="142"/>
      <c r="G72" s="66">
        <f t="shared" si="5"/>
        <v>0</v>
      </c>
      <c r="H72" s="207">
        <f t="shared" ref="H72:H109" si="7">G72*J72</f>
        <v>0</v>
      </c>
      <c r="I72" s="209">
        <f t="shared" si="6"/>
        <v>0</v>
      </c>
      <c r="J72" s="97">
        <v>0.05</v>
      </c>
      <c r="K72" s="1"/>
    </row>
    <row r="73" spans="2:11" ht="25.9" customHeight="1" thickBot="1" x14ac:dyDescent="0.3">
      <c r="B73" s="81" t="s">
        <v>282</v>
      </c>
      <c r="C73" s="78" t="s">
        <v>194</v>
      </c>
      <c r="D73" s="77" t="s">
        <v>6</v>
      </c>
      <c r="E73" s="77">
        <v>30</v>
      </c>
      <c r="F73" s="141"/>
      <c r="G73" s="66">
        <f t="shared" si="5"/>
        <v>0</v>
      </c>
      <c r="H73" s="207">
        <f t="shared" si="7"/>
        <v>0</v>
      </c>
      <c r="I73" s="209">
        <f t="shared" si="6"/>
        <v>0</v>
      </c>
      <c r="J73" s="97">
        <v>0.05</v>
      </c>
      <c r="K73" s="1"/>
    </row>
    <row r="74" spans="2:11" ht="25.9" customHeight="1" thickBot="1" x14ac:dyDescent="0.3">
      <c r="B74" s="81" t="s">
        <v>283</v>
      </c>
      <c r="C74" s="36" t="s">
        <v>121</v>
      </c>
      <c r="D74" s="37" t="s">
        <v>28</v>
      </c>
      <c r="E74" s="37">
        <v>160</v>
      </c>
      <c r="F74" s="142"/>
      <c r="G74" s="66">
        <f t="shared" si="5"/>
        <v>0</v>
      </c>
      <c r="H74" s="207">
        <f t="shared" si="7"/>
        <v>0</v>
      </c>
      <c r="I74" s="209">
        <f t="shared" si="6"/>
        <v>0</v>
      </c>
      <c r="J74" s="97">
        <v>0.05</v>
      </c>
      <c r="K74" s="1"/>
    </row>
    <row r="75" spans="2:11" ht="25.9" customHeight="1" thickBot="1" x14ac:dyDescent="0.3">
      <c r="B75" s="81" t="s">
        <v>284</v>
      </c>
      <c r="C75" s="36" t="s">
        <v>343</v>
      </c>
      <c r="D75" s="37" t="s">
        <v>19</v>
      </c>
      <c r="E75" s="37">
        <v>150</v>
      </c>
      <c r="F75" s="142"/>
      <c r="G75" s="66">
        <f t="shared" si="5"/>
        <v>0</v>
      </c>
      <c r="H75" s="207">
        <f t="shared" si="7"/>
        <v>0</v>
      </c>
      <c r="I75" s="209">
        <f t="shared" si="6"/>
        <v>0</v>
      </c>
      <c r="J75" s="97">
        <v>0.05</v>
      </c>
      <c r="K75" s="1"/>
    </row>
    <row r="76" spans="2:11" ht="25.9" customHeight="1" thickBot="1" x14ac:dyDescent="0.3">
      <c r="B76" s="81" t="s">
        <v>285</v>
      </c>
      <c r="C76" s="36" t="s">
        <v>344</v>
      </c>
      <c r="D76" s="37" t="s">
        <v>28</v>
      </c>
      <c r="E76" s="37">
        <v>100</v>
      </c>
      <c r="F76" s="142"/>
      <c r="G76" s="66">
        <f t="shared" si="5"/>
        <v>0</v>
      </c>
      <c r="H76" s="207">
        <f t="shared" si="7"/>
        <v>0</v>
      </c>
      <c r="I76" s="209">
        <f t="shared" si="6"/>
        <v>0</v>
      </c>
      <c r="J76" s="97">
        <v>0.05</v>
      </c>
      <c r="K76" s="1"/>
    </row>
    <row r="77" spans="2:11" ht="25.9" customHeight="1" thickBot="1" x14ac:dyDescent="0.3">
      <c r="B77" s="81" t="s">
        <v>286</v>
      </c>
      <c r="C77" s="36" t="s">
        <v>345</v>
      </c>
      <c r="D77" s="37" t="s">
        <v>19</v>
      </c>
      <c r="E77" s="37">
        <v>42</v>
      </c>
      <c r="F77" s="142"/>
      <c r="G77" s="66">
        <f t="shared" si="5"/>
        <v>0</v>
      </c>
      <c r="H77" s="207">
        <f t="shared" si="7"/>
        <v>0</v>
      </c>
      <c r="I77" s="209">
        <f t="shared" si="6"/>
        <v>0</v>
      </c>
      <c r="J77" s="97">
        <v>0.05</v>
      </c>
      <c r="K77" s="1"/>
    </row>
    <row r="78" spans="2:11" ht="25.9" customHeight="1" thickBot="1" x14ac:dyDescent="0.3">
      <c r="B78" s="81" t="s">
        <v>287</v>
      </c>
      <c r="C78" s="36" t="s">
        <v>140</v>
      </c>
      <c r="D78" s="37" t="s">
        <v>28</v>
      </c>
      <c r="E78" s="37">
        <v>60</v>
      </c>
      <c r="F78" s="142"/>
      <c r="G78" s="66">
        <f t="shared" si="5"/>
        <v>0</v>
      </c>
      <c r="H78" s="207">
        <f t="shared" si="7"/>
        <v>0</v>
      </c>
      <c r="I78" s="209">
        <f t="shared" si="6"/>
        <v>0</v>
      </c>
      <c r="J78" s="97">
        <v>0.23</v>
      </c>
      <c r="K78" s="1"/>
    </row>
    <row r="79" spans="2:11" ht="25.9" customHeight="1" thickBot="1" x14ac:dyDescent="0.3">
      <c r="B79" s="81" t="s">
        <v>288</v>
      </c>
      <c r="C79" s="36" t="s">
        <v>361</v>
      </c>
      <c r="D79" s="37" t="s">
        <v>28</v>
      </c>
      <c r="E79" s="37">
        <v>500</v>
      </c>
      <c r="F79" s="142"/>
      <c r="G79" s="66">
        <f t="shared" si="5"/>
        <v>0</v>
      </c>
      <c r="H79" s="207">
        <f t="shared" si="7"/>
        <v>0</v>
      </c>
      <c r="I79" s="209">
        <f t="shared" si="6"/>
        <v>0</v>
      </c>
      <c r="J79" s="97">
        <v>0.08</v>
      </c>
      <c r="K79" s="1"/>
    </row>
    <row r="80" spans="2:11" ht="25.9" customHeight="1" thickBot="1" x14ac:dyDescent="0.3">
      <c r="B80" s="81" t="s">
        <v>289</v>
      </c>
      <c r="C80" s="36" t="s">
        <v>39</v>
      </c>
      <c r="D80" s="37" t="s">
        <v>28</v>
      </c>
      <c r="E80" s="37">
        <v>100</v>
      </c>
      <c r="F80" s="142"/>
      <c r="G80" s="66">
        <f t="shared" si="5"/>
        <v>0</v>
      </c>
      <c r="H80" s="207">
        <f t="shared" si="7"/>
        <v>0</v>
      </c>
      <c r="I80" s="209">
        <f t="shared" si="6"/>
        <v>0</v>
      </c>
      <c r="J80" s="97">
        <v>0.05</v>
      </c>
      <c r="K80" s="1"/>
    </row>
    <row r="81" spans="2:11" ht="25.9" customHeight="1" thickBot="1" x14ac:dyDescent="0.3">
      <c r="B81" s="81" t="s">
        <v>290</v>
      </c>
      <c r="C81" s="36" t="s">
        <v>346</v>
      </c>
      <c r="D81" s="37" t="s">
        <v>28</v>
      </c>
      <c r="E81" s="37">
        <v>200</v>
      </c>
      <c r="F81" s="142"/>
      <c r="G81" s="66">
        <f t="shared" si="5"/>
        <v>0</v>
      </c>
      <c r="H81" s="207">
        <f t="shared" si="7"/>
        <v>0</v>
      </c>
      <c r="I81" s="209">
        <f t="shared" si="6"/>
        <v>0</v>
      </c>
      <c r="J81" s="97">
        <v>0.08</v>
      </c>
      <c r="K81" s="1"/>
    </row>
    <row r="82" spans="2:11" ht="25.9" customHeight="1" thickBot="1" x14ac:dyDescent="0.3">
      <c r="B82" s="81" t="s">
        <v>291</v>
      </c>
      <c r="C82" s="36" t="s">
        <v>347</v>
      </c>
      <c r="D82" s="37" t="s">
        <v>28</v>
      </c>
      <c r="E82" s="37">
        <v>300</v>
      </c>
      <c r="F82" s="142"/>
      <c r="G82" s="66">
        <f t="shared" si="5"/>
        <v>0</v>
      </c>
      <c r="H82" s="207">
        <f t="shared" si="7"/>
        <v>0</v>
      </c>
      <c r="I82" s="209">
        <f t="shared" si="6"/>
        <v>0</v>
      </c>
      <c r="J82" s="97">
        <v>0.08</v>
      </c>
      <c r="K82" s="1"/>
    </row>
    <row r="83" spans="2:11" ht="25.9" customHeight="1" thickBot="1" x14ac:dyDescent="0.3">
      <c r="B83" s="81" t="s">
        <v>292</v>
      </c>
      <c r="C83" s="36" t="s">
        <v>40</v>
      </c>
      <c r="D83" s="37" t="s">
        <v>28</v>
      </c>
      <c r="E83" s="37">
        <v>300</v>
      </c>
      <c r="F83" s="142"/>
      <c r="G83" s="66">
        <f t="shared" si="5"/>
        <v>0</v>
      </c>
      <c r="H83" s="207">
        <f t="shared" si="7"/>
        <v>0</v>
      </c>
      <c r="I83" s="209">
        <f t="shared" si="6"/>
        <v>0</v>
      </c>
      <c r="J83" s="97">
        <v>0.08</v>
      </c>
      <c r="K83" s="1"/>
    </row>
    <row r="84" spans="2:11" ht="25.9" customHeight="1" thickBot="1" x14ac:dyDescent="0.3">
      <c r="B84" s="81" t="s">
        <v>293</v>
      </c>
      <c r="C84" s="36" t="s">
        <v>41</v>
      </c>
      <c r="D84" s="37" t="s">
        <v>19</v>
      </c>
      <c r="E84" s="37">
        <v>150</v>
      </c>
      <c r="F84" s="142"/>
      <c r="G84" s="66">
        <f t="shared" si="5"/>
        <v>0</v>
      </c>
      <c r="H84" s="207">
        <f t="shared" si="7"/>
        <v>0</v>
      </c>
      <c r="I84" s="209">
        <f t="shared" si="6"/>
        <v>0</v>
      </c>
      <c r="J84" s="97">
        <v>0.08</v>
      </c>
      <c r="K84" s="1"/>
    </row>
    <row r="85" spans="2:11" ht="25.9" customHeight="1" thickBot="1" x14ac:dyDescent="0.3">
      <c r="B85" s="81" t="s">
        <v>294</v>
      </c>
      <c r="C85" s="36" t="s">
        <v>112</v>
      </c>
      <c r="D85" s="37" t="s">
        <v>28</v>
      </c>
      <c r="E85" s="37">
        <v>500</v>
      </c>
      <c r="F85" s="142"/>
      <c r="G85" s="66">
        <f t="shared" si="5"/>
        <v>0</v>
      </c>
      <c r="H85" s="207">
        <f t="shared" si="7"/>
        <v>0</v>
      </c>
      <c r="I85" s="209">
        <f t="shared" si="6"/>
        <v>0</v>
      </c>
      <c r="J85" s="97">
        <v>0.08</v>
      </c>
      <c r="K85" s="1"/>
    </row>
    <row r="86" spans="2:11" ht="25.9" customHeight="1" thickBot="1" x14ac:dyDescent="0.3">
      <c r="B86" s="81" t="s">
        <v>295</v>
      </c>
      <c r="C86" s="36" t="s">
        <v>42</v>
      </c>
      <c r="D86" s="37" t="s">
        <v>28</v>
      </c>
      <c r="E86" s="37">
        <v>400</v>
      </c>
      <c r="F86" s="142"/>
      <c r="G86" s="66">
        <f t="shared" si="5"/>
        <v>0</v>
      </c>
      <c r="H86" s="207">
        <f t="shared" si="7"/>
        <v>0</v>
      </c>
      <c r="I86" s="209">
        <f t="shared" si="6"/>
        <v>0</v>
      </c>
      <c r="J86" s="97">
        <v>0.08</v>
      </c>
      <c r="K86" s="1"/>
    </row>
    <row r="87" spans="2:11" ht="25.9" customHeight="1" thickBot="1" x14ac:dyDescent="0.3">
      <c r="B87" s="81" t="s">
        <v>296</v>
      </c>
      <c r="C87" s="36" t="s">
        <v>348</v>
      </c>
      <c r="D87" s="37" t="s">
        <v>19</v>
      </c>
      <c r="E87" s="37">
        <v>550</v>
      </c>
      <c r="F87" s="142"/>
      <c r="G87" s="66">
        <f t="shared" si="5"/>
        <v>0</v>
      </c>
      <c r="H87" s="207">
        <f t="shared" si="7"/>
        <v>0</v>
      </c>
      <c r="I87" s="209">
        <f t="shared" si="6"/>
        <v>0</v>
      </c>
      <c r="J87" s="97">
        <v>0.08</v>
      </c>
      <c r="K87" s="1"/>
    </row>
    <row r="88" spans="2:11" ht="25.9" customHeight="1" thickBot="1" x14ac:dyDescent="0.3">
      <c r="B88" s="81" t="s">
        <v>297</v>
      </c>
      <c r="C88" s="36" t="s">
        <v>349</v>
      </c>
      <c r="D88" s="37" t="s">
        <v>28</v>
      </c>
      <c r="E88" s="37">
        <v>80</v>
      </c>
      <c r="F88" s="142"/>
      <c r="G88" s="66">
        <f t="shared" si="5"/>
        <v>0</v>
      </c>
      <c r="H88" s="207">
        <f t="shared" si="7"/>
        <v>0</v>
      </c>
      <c r="I88" s="209">
        <f t="shared" si="6"/>
        <v>0</v>
      </c>
      <c r="J88" s="97">
        <v>0.08</v>
      </c>
      <c r="K88" s="1"/>
    </row>
    <row r="89" spans="2:11" ht="25.9" customHeight="1" thickBot="1" x14ac:dyDescent="0.3">
      <c r="B89" s="81" t="s">
        <v>298</v>
      </c>
      <c r="C89" s="36" t="s">
        <v>43</v>
      </c>
      <c r="D89" s="37" t="s">
        <v>28</v>
      </c>
      <c r="E89" s="37">
        <v>400</v>
      </c>
      <c r="F89" s="142"/>
      <c r="G89" s="66">
        <f t="shared" si="5"/>
        <v>0</v>
      </c>
      <c r="H89" s="207">
        <f t="shared" si="7"/>
        <v>0</v>
      </c>
      <c r="I89" s="209">
        <f t="shared" si="6"/>
        <v>0</v>
      </c>
      <c r="J89" s="97">
        <v>0.08</v>
      </c>
      <c r="K89" s="1"/>
    </row>
    <row r="90" spans="2:11" ht="25.9" customHeight="1" thickBot="1" x14ac:dyDescent="0.3">
      <c r="B90" s="81" t="s">
        <v>299</v>
      </c>
      <c r="C90" s="78" t="s">
        <v>350</v>
      </c>
      <c r="D90" s="77" t="s">
        <v>28</v>
      </c>
      <c r="E90" s="77">
        <v>100</v>
      </c>
      <c r="F90" s="141"/>
      <c r="G90" s="66">
        <f t="shared" si="5"/>
        <v>0</v>
      </c>
      <c r="H90" s="207">
        <f t="shared" si="7"/>
        <v>0</v>
      </c>
      <c r="I90" s="209">
        <f t="shared" si="6"/>
        <v>0</v>
      </c>
      <c r="J90" s="97">
        <v>0.08</v>
      </c>
      <c r="K90" s="1"/>
    </row>
    <row r="91" spans="2:11" ht="25.9" customHeight="1" thickBot="1" x14ac:dyDescent="0.3">
      <c r="B91" s="81" t="s">
        <v>300</v>
      </c>
      <c r="C91" s="36" t="s">
        <v>351</v>
      </c>
      <c r="D91" s="37" t="s">
        <v>28</v>
      </c>
      <c r="E91" s="37">
        <v>700</v>
      </c>
      <c r="F91" s="142"/>
      <c r="G91" s="66">
        <f t="shared" si="5"/>
        <v>0</v>
      </c>
      <c r="H91" s="207">
        <f t="shared" si="7"/>
        <v>0</v>
      </c>
      <c r="I91" s="209">
        <f t="shared" si="6"/>
        <v>0</v>
      </c>
      <c r="J91" s="97">
        <v>0.08</v>
      </c>
      <c r="K91" s="1"/>
    </row>
    <row r="92" spans="2:11" ht="25.9" customHeight="1" thickBot="1" x14ac:dyDescent="0.3">
      <c r="B92" s="81" t="s">
        <v>301</v>
      </c>
      <c r="C92" s="36" t="s">
        <v>44</v>
      </c>
      <c r="D92" s="37" t="s">
        <v>28</v>
      </c>
      <c r="E92" s="37">
        <v>500</v>
      </c>
      <c r="F92" s="142"/>
      <c r="G92" s="66">
        <f t="shared" si="5"/>
        <v>0</v>
      </c>
      <c r="H92" s="207">
        <f t="shared" si="7"/>
        <v>0</v>
      </c>
      <c r="I92" s="209">
        <f t="shared" si="6"/>
        <v>0</v>
      </c>
      <c r="J92" s="97">
        <v>0.08</v>
      </c>
      <c r="K92" s="1"/>
    </row>
    <row r="93" spans="2:11" ht="25.9" customHeight="1" thickBot="1" x14ac:dyDescent="0.3">
      <c r="B93" s="81" t="s">
        <v>302</v>
      </c>
      <c r="C93" s="36" t="s">
        <v>111</v>
      </c>
      <c r="D93" s="37" t="s">
        <v>28</v>
      </c>
      <c r="E93" s="37">
        <v>500</v>
      </c>
      <c r="F93" s="142"/>
      <c r="G93" s="66">
        <f t="shared" si="5"/>
        <v>0</v>
      </c>
      <c r="H93" s="207">
        <f t="shared" si="7"/>
        <v>0</v>
      </c>
      <c r="I93" s="209">
        <f t="shared" si="6"/>
        <v>0</v>
      </c>
      <c r="J93" s="97">
        <v>0.08</v>
      </c>
      <c r="K93" s="1"/>
    </row>
    <row r="94" spans="2:11" ht="25.9" customHeight="1" thickBot="1" x14ac:dyDescent="0.3">
      <c r="B94" s="81" t="s">
        <v>303</v>
      </c>
      <c r="C94" s="36" t="s">
        <v>352</v>
      </c>
      <c r="D94" s="37" t="s">
        <v>28</v>
      </c>
      <c r="E94" s="37">
        <v>500</v>
      </c>
      <c r="F94" s="142"/>
      <c r="G94" s="66">
        <f t="shared" si="5"/>
        <v>0</v>
      </c>
      <c r="H94" s="207">
        <f t="shared" si="7"/>
        <v>0</v>
      </c>
      <c r="I94" s="209">
        <f t="shared" si="6"/>
        <v>0</v>
      </c>
      <c r="J94" s="97">
        <v>0.08</v>
      </c>
      <c r="K94" s="1"/>
    </row>
    <row r="95" spans="2:11" ht="25.9" customHeight="1" thickBot="1" x14ac:dyDescent="0.3">
      <c r="B95" s="81" t="s">
        <v>304</v>
      </c>
      <c r="C95" s="36" t="s">
        <v>353</v>
      </c>
      <c r="D95" s="37" t="s">
        <v>19</v>
      </c>
      <c r="E95" s="37">
        <v>60</v>
      </c>
      <c r="F95" s="142"/>
      <c r="G95" s="66">
        <f t="shared" si="5"/>
        <v>0</v>
      </c>
      <c r="H95" s="207">
        <f t="shared" si="7"/>
        <v>0</v>
      </c>
      <c r="I95" s="209">
        <f t="shared" si="6"/>
        <v>0</v>
      </c>
      <c r="J95" s="97">
        <v>0.08</v>
      </c>
      <c r="K95" s="1"/>
    </row>
    <row r="96" spans="2:11" ht="25.9" customHeight="1" thickBot="1" x14ac:dyDescent="0.3">
      <c r="B96" s="81" t="s">
        <v>305</v>
      </c>
      <c r="C96" s="36" t="s">
        <v>45</v>
      </c>
      <c r="D96" s="37" t="s">
        <v>28</v>
      </c>
      <c r="E96" s="37">
        <v>700</v>
      </c>
      <c r="F96" s="142"/>
      <c r="G96" s="66">
        <f t="shared" si="5"/>
        <v>0</v>
      </c>
      <c r="H96" s="207">
        <f t="shared" si="7"/>
        <v>0</v>
      </c>
      <c r="I96" s="209">
        <f t="shared" si="6"/>
        <v>0</v>
      </c>
      <c r="J96" s="97">
        <v>0.05</v>
      </c>
      <c r="K96" s="1"/>
    </row>
    <row r="97" spans="2:11" ht="25.9" customHeight="1" thickBot="1" x14ac:dyDescent="0.3">
      <c r="B97" s="81" t="s">
        <v>306</v>
      </c>
      <c r="C97" s="36" t="s">
        <v>46</v>
      </c>
      <c r="D97" s="37" t="s">
        <v>28</v>
      </c>
      <c r="E97" s="37">
        <v>100</v>
      </c>
      <c r="F97" s="142"/>
      <c r="G97" s="66">
        <f t="shared" si="5"/>
        <v>0</v>
      </c>
      <c r="H97" s="207">
        <f t="shared" si="7"/>
        <v>0</v>
      </c>
      <c r="I97" s="209">
        <f t="shared" si="6"/>
        <v>0</v>
      </c>
      <c r="J97" s="97">
        <v>0.05</v>
      </c>
      <c r="K97" s="1"/>
    </row>
    <row r="98" spans="2:11" ht="25.9" customHeight="1" thickBot="1" x14ac:dyDescent="0.3">
      <c r="B98" s="81" t="s">
        <v>307</v>
      </c>
      <c r="C98" s="78" t="s">
        <v>193</v>
      </c>
      <c r="D98" s="77" t="s">
        <v>6</v>
      </c>
      <c r="E98" s="77">
        <v>30</v>
      </c>
      <c r="F98" s="141"/>
      <c r="G98" s="66">
        <f t="shared" si="5"/>
        <v>0</v>
      </c>
      <c r="H98" s="207">
        <f t="shared" si="7"/>
        <v>0</v>
      </c>
      <c r="I98" s="209">
        <f t="shared" si="6"/>
        <v>0</v>
      </c>
      <c r="J98" s="97">
        <v>0.05</v>
      </c>
      <c r="K98" s="1"/>
    </row>
    <row r="99" spans="2:11" ht="25.9" customHeight="1" thickBot="1" x14ac:dyDescent="0.3">
      <c r="B99" s="81" t="s">
        <v>308</v>
      </c>
      <c r="C99" s="36" t="s">
        <v>138</v>
      </c>
      <c r="D99" s="37" t="s">
        <v>19</v>
      </c>
      <c r="E99" s="37">
        <v>1600</v>
      </c>
      <c r="F99" s="142"/>
      <c r="G99" s="66">
        <f t="shared" si="5"/>
        <v>0</v>
      </c>
      <c r="H99" s="207">
        <f t="shared" si="7"/>
        <v>0</v>
      </c>
      <c r="I99" s="209">
        <f t="shared" si="6"/>
        <v>0</v>
      </c>
      <c r="J99" s="97">
        <v>0.05</v>
      </c>
      <c r="K99" s="1"/>
    </row>
    <row r="100" spans="2:11" ht="25.9" customHeight="1" thickBot="1" x14ac:dyDescent="0.3">
      <c r="B100" s="81" t="s">
        <v>309</v>
      </c>
      <c r="C100" s="36" t="s">
        <v>162</v>
      </c>
      <c r="D100" s="37" t="s">
        <v>6</v>
      </c>
      <c r="E100" s="37">
        <v>100</v>
      </c>
      <c r="F100" s="142"/>
      <c r="G100" s="66">
        <f t="shared" si="5"/>
        <v>0</v>
      </c>
      <c r="H100" s="207">
        <f t="shared" si="7"/>
        <v>0</v>
      </c>
      <c r="I100" s="209">
        <f t="shared" si="6"/>
        <v>0</v>
      </c>
      <c r="J100" s="97">
        <v>0.05</v>
      </c>
      <c r="K100" s="1"/>
    </row>
    <row r="101" spans="2:11" ht="25.9" customHeight="1" thickBot="1" x14ac:dyDescent="0.3">
      <c r="B101" s="81" t="s">
        <v>310</v>
      </c>
      <c r="C101" s="36" t="s">
        <v>124</v>
      </c>
      <c r="D101" s="37" t="s">
        <v>19</v>
      </c>
      <c r="E101" s="37">
        <v>30</v>
      </c>
      <c r="F101" s="142"/>
      <c r="G101" s="66">
        <f t="shared" si="5"/>
        <v>0</v>
      </c>
      <c r="H101" s="207">
        <f t="shared" si="7"/>
        <v>0</v>
      </c>
      <c r="I101" s="209">
        <f t="shared" si="6"/>
        <v>0</v>
      </c>
      <c r="J101" s="97">
        <v>0.23</v>
      </c>
      <c r="K101" s="1"/>
    </row>
    <row r="102" spans="2:11" ht="25.9" customHeight="1" thickBot="1" x14ac:dyDescent="0.3">
      <c r="B102" s="81" t="s">
        <v>311</v>
      </c>
      <c r="C102" s="78" t="s">
        <v>177</v>
      </c>
      <c r="D102" s="77" t="s">
        <v>19</v>
      </c>
      <c r="E102" s="77">
        <v>960</v>
      </c>
      <c r="F102" s="141"/>
      <c r="G102" s="66">
        <f t="shared" ref="G102:G109" si="8">E102*F102</f>
        <v>0</v>
      </c>
      <c r="H102" s="207">
        <f t="shared" si="7"/>
        <v>0</v>
      </c>
      <c r="I102" s="209">
        <f t="shared" ref="I102:I109" si="9">G102+H102</f>
        <v>0</v>
      </c>
      <c r="J102" s="97">
        <v>0.05</v>
      </c>
      <c r="K102" s="1"/>
    </row>
    <row r="103" spans="2:11" ht="25.9" customHeight="1" thickBot="1" x14ac:dyDescent="0.3">
      <c r="B103" s="81" t="s">
        <v>312</v>
      </c>
      <c r="C103" s="36" t="s">
        <v>191</v>
      </c>
      <c r="D103" s="37" t="s">
        <v>6</v>
      </c>
      <c r="E103" s="37">
        <v>300</v>
      </c>
      <c r="F103" s="142"/>
      <c r="G103" s="66">
        <f t="shared" si="8"/>
        <v>0</v>
      </c>
      <c r="H103" s="207">
        <f t="shared" si="7"/>
        <v>0</v>
      </c>
      <c r="I103" s="209">
        <f t="shared" si="9"/>
        <v>0</v>
      </c>
      <c r="J103" s="97">
        <v>0.23</v>
      </c>
      <c r="K103" s="1"/>
    </row>
    <row r="104" spans="2:11" ht="25.9" customHeight="1" thickBot="1" x14ac:dyDescent="0.3">
      <c r="B104" s="81" t="s">
        <v>313</v>
      </c>
      <c r="C104" s="36" t="s">
        <v>354</v>
      </c>
      <c r="D104" s="37" t="s">
        <v>28</v>
      </c>
      <c r="E104" s="37">
        <v>50</v>
      </c>
      <c r="F104" s="142"/>
      <c r="G104" s="66">
        <f t="shared" si="8"/>
        <v>0</v>
      </c>
      <c r="H104" s="207">
        <f t="shared" si="7"/>
        <v>0</v>
      </c>
      <c r="I104" s="209">
        <f t="shared" si="9"/>
        <v>0</v>
      </c>
      <c r="J104" s="97">
        <v>0.05</v>
      </c>
      <c r="K104" s="1"/>
    </row>
    <row r="105" spans="2:11" ht="25.9" customHeight="1" thickBot="1" x14ac:dyDescent="0.3">
      <c r="B105" s="81" t="s">
        <v>314</v>
      </c>
      <c r="C105" s="36" t="s">
        <v>355</v>
      </c>
      <c r="D105" s="37" t="s">
        <v>28</v>
      </c>
      <c r="E105" s="37">
        <v>80</v>
      </c>
      <c r="F105" s="142"/>
      <c r="G105" s="66">
        <f t="shared" si="8"/>
        <v>0</v>
      </c>
      <c r="H105" s="207">
        <f t="shared" si="7"/>
        <v>0</v>
      </c>
      <c r="I105" s="209">
        <f t="shared" si="9"/>
        <v>0</v>
      </c>
      <c r="J105" s="97">
        <v>0.05</v>
      </c>
      <c r="K105" s="1"/>
    </row>
    <row r="106" spans="2:11" ht="25.9" customHeight="1" thickBot="1" x14ac:dyDescent="0.3">
      <c r="B106" s="81" t="s">
        <v>315</v>
      </c>
      <c r="C106" s="36" t="s">
        <v>122</v>
      </c>
      <c r="D106" s="37" t="s">
        <v>28</v>
      </c>
      <c r="E106" s="37">
        <v>200</v>
      </c>
      <c r="F106" s="142"/>
      <c r="G106" s="66">
        <f t="shared" si="8"/>
        <v>0</v>
      </c>
      <c r="H106" s="207">
        <f t="shared" si="7"/>
        <v>0</v>
      </c>
      <c r="I106" s="209">
        <f t="shared" si="9"/>
        <v>0</v>
      </c>
      <c r="J106" s="97">
        <v>0.05</v>
      </c>
      <c r="K106" s="1"/>
    </row>
    <row r="107" spans="2:11" ht="25.9" customHeight="1" thickBot="1" x14ac:dyDescent="0.3">
      <c r="B107" s="81" t="s">
        <v>316</v>
      </c>
      <c r="C107" s="78" t="s">
        <v>204</v>
      </c>
      <c r="D107" s="77" t="s">
        <v>28</v>
      </c>
      <c r="E107" s="77">
        <v>501</v>
      </c>
      <c r="F107" s="141"/>
      <c r="G107" s="66">
        <f t="shared" si="8"/>
        <v>0</v>
      </c>
      <c r="H107" s="207">
        <f t="shared" si="7"/>
        <v>0</v>
      </c>
      <c r="I107" s="209">
        <f t="shared" si="9"/>
        <v>0</v>
      </c>
      <c r="J107" s="97">
        <v>0.05</v>
      </c>
      <c r="K107" s="1"/>
    </row>
    <row r="108" spans="2:11" ht="25.9" customHeight="1" thickBot="1" x14ac:dyDescent="0.3">
      <c r="B108" s="81" t="s">
        <v>317</v>
      </c>
      <c r="C108" s="36" t="s">
        <v>356</v>
      </c>
      <c r="D108" s="37" t="s">
        <v>28</v>
      </c>
      <c r="E108" s="37">
        <v>300</v>
      </c>
      <c r="F108" s="142"/>
      <c r="G108" s="66">
        <f t="shared" si="8"/>
        <v>0</v>
      </c>
      <c r="H108" s="207">
        <f t="shared" si="7"/>
        <v>0</v>
      </c>
      <c r="I108" s="209">
        <f t="shared" si="9"/>
        <v>0</v>
      </c>
      <c r="J108" s="97">
        <v>0.05</v>
      </c>
      <c r="K108" s="1"/>
    </row>
    <row r="109" spans="2:11" ht="25.9" customHeight="1" thickBot="1" x14ac:dyDescent="0.3">
      <c r="B109" s="122" t="s">
        <v>318</v>
      </c>
      <c r="C109" s="80" t="s">
        <v>195</v>
      </c>
      <c r="D109" s="79" t="s">
        <v>6</v>
      </c>
      <c r="E109" s="79">
        <v>30</v>
      </c>
      <c r="F109" s="143"/>
      <c r="G109" s="82">
        <f t="shared" si="8"/>
        <v>0</v>
      </c>
      <c r="H109" s="207">
        <f t="shared" si="7"/>
        <v>0</v>
      </c>
      <c r="I109" s="210">
        <f t="shared" si="9"/>
        <v>0</v>
      </c>
      <c r="J109" s="97">
        <v>0.05</v>
      </c>
      <c r="K109" s="1"/>
    </row>
    <row r="110" spans="2:11" ht="54.6" customHeight="1" thickBot="1" x14ac:dyDescent="0.3">
      <c r="B110" s="123" t="s">
        <v>146</v>
      </c>
      <c r="C110" s="124"/>
      <c r="D110" s="124"/>
      <c r="E110" s="124"/>
      <c r="F110" s="144"/>
      <c r="G110" s="125">
        <f>SUM(G7:G109)</f>
        <v>0</v>
      </c>
      <c r="H110" s="125">
        <f>SUM(H7:H109)</f>
        <v>0</v>
      </c>
      <c r="I110" s="126">
        <f>SUM(I7:I109)</f>
        <v>0</v>
      </c>
      <c r="J110" s="1"/>
      <c r="K110" s="1"/>
    </row>
    <row r="111" spans="2:11" x14ac:dyDescent="0.25">
      <c r="B111" s="1"/>
      <c r="C111" s="1"/>
      <c r="D111" s="133"/>
      <c r="E111" s="133"/>
      <c r="F111" s="145"/>
      <c r="G111" s="211"/>
      <c r="H111" s="211"/>
      <c r="I111" s="211"/>
      <c r="J111" s="1"/>
      <c r="K111" s="1"/>
    </row>
    <row r="112" spans="2:11" x14ac:dyDescent="0.25">
      <c r="B112" s="1"/>
      <c r="C112" s="1"/>
      <c r="D112" s="133"/>
      <c r="E112" s="133"/>
      <c r="F112" s="145"/>
      <c r="G112" s="211"/>
      <c r="H112" s="211"/>
      <c r="I112" s="211"/>
      <c r="J112" s="1"/>
      <c r="K112" s="1"/>
    </row>
    <row r="113" spans="2:11" x14ac:dyDescent="0.25">
      <c r="B113" s="1"/>
      <c r="C113" s="39"/>
      <c r="D113" s="133"/>
      <c r="E113" s="133"/>
      <c r="F113" s="145"/>
      <c r="G113" s="211"/>
      <c r="H113" s="211"/>
      <c r="I113" s="211"/>
      <c r="J113" s="1"/>
      <c r="K113" s="1"/>
    </row>
  </sheetData>
  <sortState xmlns:xlrd2="http://schemas.microsoft.com/office/spreadsheetml/2017/richdata2" ref="B6:J113">
    <sortCondition ref="C7"/>
  </sortState>
  <pageMargins left="0.7" right="0.7" top="0.75" bottom="0.75" header="0.3" footer="0.3"/>
  <pageSetup scale="60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L30"/>
  <sheetViews>
    <sheetView topLeftCell="A18" workbookViewId="0">
      <selection activeCell="I25" sqref="I25"/>
    </sheetView>
  </sheetViews>
  <sheetFormatPr defaultRowHeight="15" x14ac:dyDescent="0.25"/>
  <cols>
    <col min="3" max="3" width="6.5703125" style="146" customWidth="1"/>
    <col min="4" max="4" width="50" style="146" customWidth="1"/>
    <col min="5" max="5" width="10.7109375" style="127" customWidth="1"/>
    <col min="6" max="6" width="12.28515625" style="127" customWidth="1"/>
    <col min="7" max="7" width="13.28515625" style="127" customWidth="1"/>
    <col min="8" max="8" width="10.140625" style="205" bestFit="1" customWidth="1"/>
    <col min="9" max="9" width="9.28515625" style="205" bestFit="1" customWidth="1"/>
    <col min="10" max="10" width="10.5703125" style="205" customWidth="1"/>
    <col min="11" max="12" width="8.85546875" style="146"/>
  </cols>
  <sheetData>
    <row r="3" spans="3:11" x14ac:dyDescent="0.25">
      <c r="E3" s="112" t="s">
        <v>27</v>
      </c>
      <c r="F3" s="112"/>
      <c r="G3" s="112"/>
      <c r="H3" s="204"/>
      <c r="I3" s="204"/>
    </row>
    <row r="4" spans="3:11" x14ac:dyDescent="0.25">
      <c r="E4" s="112" t="s">
        <v>54</v>
      </c>
      <c r="F4" s="112"/>
      <c r="G4" s="112"/>
      <c r="H4" s="204"/>
      <c r="I4" s="204"/>
    </row>
    <row r="5" spans="3:11" ht="15.75" thickBot="1" x14ac:dyDescent="0.3"/>
    <row r="6" spans="3:11" ht="45.75" thickBot="1" x14ac:dyDescent="0.3">
      <c r="C6" s="135" t="s">
        <v>0</v>
      </c>
      <c r="D6" s="134" t="s">
        <v>1</v>
      </c>
      <c r="E6" s="128" t="s">
        <v>2</v>
      </c>
      <c r="F6" s="129" t="s">
        <v>3</v>
      </c>
      <c r="G6" s="128" t="s">
        <v>21</v>
      </c>
      <c r="H6" s="128" t="s">
        <v>22</v>
      </c>
      <c r="I6" s="128" t="s">
        <v>23</v>
      </c>
      <c r="J6" s="130" t="s">
        <v>24</v>
      </c>
    </row>
    <row r="7" spans="3:11" ht="25.35" customHeight="1" thickBot="1" x14ac:dyDescent="0.3">
      <c r="C7" s="147">
        <v>1</v>
      </c>
      <c r="D7" s="148">
        <v>2</v>
      </c>
      <c r="E7" s="148">
        <v>3</v>
      </c>
      <c r="F7" s="148">
        <v>4</v>
      </c>
      <c r="G7" s="148">
        <v>5</v>
      </c>
      <c r="H7" s="148">
        <v>6</v>
      </c>
      <c r="I7" s="148">
        <v>7</v>
      </c>
      <c r="J7" s="150">
        <v>8</v>
      </c>
    </row>
    <row r="8" spans="3:11" ht="25.35" customHeight="1" x14ac:dyDescent="0.25">
      <c r="C8" s="185" t="s">
        <v>104</v>
      </c>
      <c r="D8" s="199" t="s">
        <v>200</v>
      </c>
      <c r="E8" s="200" t="s">
        <v>28</v>
      </c>
      <c r="F8" s="200">
        <v>150</v>
      </c>
      <c r="G8" s="201"/>
      <c r="H8" s="186">
        <f t="shared" ref="H8:H29" si="0">F8*G8</f>
        <v>0</v>
      </c>
      <c r="I8" s="186">
        <f>H8*K8</f>
        <v>0</v>
      </c>
      <c r="J8" s="187">
        <f t="shared" ref="J8:J29" si="1">SUM(H8:I8)</f>
        <v>0</v>
      </c>
      <c r="K8" s="188">
        <v>0.05</v>
      </c>
    </row>
    <row r="9" spans="3:11" ht="25.35" customHeight="1" x14ac:dyDescent="0.25">
      <c r="C9" s="185" t="s">
        <v>219</v>
      </c>
      <c r="D9" s="152" t="s">
        <v>49</v>
      </c>
      <c r="E9" s="153" t="s">
        <v>28</v>
      </c>
      <c r="F9" s="153">
        <v>350</v>
      </c>
      <c r="G9" s="155"/>
      <c r="H9" s="186">
        <f t="shared" si="0"/>
        <v>0</v>
      </c>
      <c r="I9" s="186">
        <f t="shared" ref="I9:I29" si="2">H9*K9</f>
        <v>0</v>
      </c>
      <c r="J9" s="187">
        <f t="shared" si="1"/>
        <v>0</v>
      </c>
      <c r="K9" s="188">
        <v>0.05</v>
      </c>
    </row>
    <row r="10" spans="3:11" ht="25.35" customHeight="1" x14ac:dyDescent="0.25">
      <c r="C10" s="185" t="s">
        <v>220</v>
      </c>
      <c r="D10" s="157" t="s">
        <v>152</v>
      </c>
      <c r="E10" s="158" t="s">
        <v>28</v>
      </c>
      <c r="F10" s="158">
        <v>1600</v>
      </c>
      <c r="G10" s="160"/>
      <c r="H10" s="189">
        <f t="shared" si="0"/>
        <v>0</v>
      </c>
      <c r="I10" s="186">
        <f t="shared" si="2"/>
        <v>0</v>
      </c>
      <c r="J10" s="190">
        <f t="shared" si="1"/>
        <v>0</v>
      </c>
      <c r="K10" s="188">
        <v>0.05</v>
      </c>
    </row>
    <row r="11" spans="3:11" ht="25.35" customHeight="1" x14ac:dyDescent="0.25">
      <c r="C11" s="185" t="s">
        <v>221</v>
      </c>
      <c r="D11" s="157" t="s">
        <v>151</v>
      </c>
      <c r="E11" s="158" t="s">
        <v>28</v>
      </c>
      <c r="F11" s="158">
        <v>100</v>
      </c>
      <c r="G11" s="160"/>
      <c r="H11" s="189">
        <f t="shared" si="0"/>
        <v>0</v>
      </c>
      <c r="I11" s="186">
        <f t="shared" si="2"/>
        <v>0</v>
      </c>
      <c r="J11" s="190">
        <f t="shared" si="1"/>
        <v>0</v>
      </c>
      <c r="K11" s="188">
        <v>0.05</v>
      </c>
    </row>
    <row r="12" spans="3:11" ht="38.25" customHeight="1" x14ac:dyDescent="0.25">
      <c r="C12" s="185" t="s">
        <v>222</v>
      </c>
      <c r="D12" s="157" t="s">
        <v>50</v>
      </c>
      <c r="E12" s="158" t="s">
        <v>28</v>
      </c>
      <c r="F12" s="158">
        <v>700</v>
      </c>
      <c r="G12" s="160"/>
      <c r="H12" s="189">
        <f t="shared" si="0"/>
        <v>0</v>
      </c>
      <c r="I12" s="186">
        <f t="shared" si="2"/>
        <v>0</v>
      </c>
      <c r="J12" s="190">
        <f t="shared" si="1"/>
        <v>0</v>
      </c>
      <c r="K12" s="188">
        <v>0.05</v>
      </c>
    </row>
    <row r="13" spans="3:11" ht="25.35" customHeight="1" x14ac:dyDescent="0.25">
      <c r="C13" s="185" t="s">
        <v>223</v>
      </c>
      <c r="D13" s="157" t="s">
        <v>119</v>
      </c>
      <c r="E13" s="158" t="s">
        <v>28</v>
      </c>
      <c r="F13" s="158">
        <v>60</v>
      </c>
      <c r="G13" s="160"/>
      <c r="H13" s="189">
        <f t="shared" si="0"/>
        <v>0</v>
      </c>
      <c r="I13" s="186">
        <f t="shared" si="2"/>
        <v>0</v>
      </c>
      <c r="J13" s="190">
        <f t="shared" si="1"/>
        <v>0</v>
      </c>
      <c r="K13" s="188">
        <v>0.05</v>
      </c>
    </row>
    <row r="14" spans="3:11" ht="36.75" customHeight="1" x14ac:dyDescent="0.25">
      <c r="C14" s="185" t="s">
        <v>224</v>
      </c>
      <c r="D14" s="157" t="s">
        <v>153</v>
      </c>
      <c r="E14" s="158" t="s">
        <v>28</v>
      </c>
      <c r="F14" s="158">
        <v>1700</v>
      </c>
      <c r="G14" s="160"/>
      <c r="H14" s="189">
        <f t="shared" si="0"/>
        <v>0</v>
      </c>
      <c r="I14" s="186">
        <f t="shared" si="2"/>
        <v>0</v>
      </c>
      <c r="J14" s="190">
        <f t="shared" si="1"/>
        <v>0</v>
      </c>
      <c r="K14" s="188">
        <v>0.05</v>
      </c>
    </row>
    <row r="15" spans="3:11" ht="25.35" customHeight="1" x14ac:dyDescent="0.25">
      <c r="C15" s="185" t="s">
        <v>225</v>
      </c>
      <c r="D15" s="191" t="s">
        <v>51</v>
      </c>
      <c r="E15" s="158" t="s">
        <v>28</v>
      </c>
      <c r="F15" s="158">
        <v>5086</v>
      </c>
      <c r="G15" s="160"/>
      <c r="H15" s="189">
        <f t="shared" si="0"/>
        <v>0</v>
      </c>
      <c r="I15" s="186">
        <f t="shared" si="2"/>
        <v>0</v>
      </c>
      <c r="J15" s="190">
        <f t="shared" si="1"/>
        <v>0</v>
      </c>
      <c r="K15" s="188">
        <v>0.05</v>
      </c>
    </row>
    <row r="16" spans="3:11" ht="25.35" customHeight="1" x14ac:dyDescent="0.25">
      <c r="C16" s="185" t="s">
        <v>226</v>
      </c>
      <c r="D16" s="157" t="s">
        <v>206</v>
      </c>
      <c r="E16" s="158" t="s">
        <v>28</v>
      </c>
      <c r="F16" s="158">
        <v>100</v>
      </c>
      <c r="G16" s="160"/>
      <c r="H16" s="192">
        <f t="shared" si="0"/>
        <v>0</v>
      </c>
      <c r="I16" s="186">
        <f t="shared" si="2"/>
        <v>0</v>
      </c>
      <c r="J16" s="193">
        <f t="shared" si="1"/>
        <v>0</v>
      </c>
      <c r="K16" s="188">
        <v>0.05</v>
      </c>
    </row>
    <row r="17" spans="3:11" ht="25.35" customHeight="1" x14ac:dyDescent="0.25">
      <c r="C17" s="185" t="s">
        <v>227</v>
      </c>
      <c r="D17" s="157" t="s">
        <v>365</v>
      </c>
      <c r="E17" s="158" t="s">
        <v>28</v>
      </c>
      <c r="F17" s="158">
        <v>240</v>
      </c>
      <c r="G17" s="160"/>
      <c r="H17" s="192">
        <f t="shared" si="0"/>
        <v>0</v>
      </c>
      <c r="I17" s="186">
        <f t="shared" si="2"/>
        <v>0</v>
      </c>
      <c r="J17" s="193">
        <f t="shared" si="1"/>
        <v>0</v>
      </c>
      <c r="K17" s="188">
        <v>0.05</v>
      </c>
    </row>
    <row r="18" spans="3:11" ht="25.35" customHeight="1" x14ac:dyDescent="0.25">
      <c r="C18" s="185" t="s">
        <v>133</v>
      </c>
      <c r="D18" s="157" t="s">
        <v>208</v>
      </c>
      <c r="E18" s="158" t="s">
        <v>28</v>
      </c>
      <c r="F18" s="158">
        <v>150</v>
      </c>
      <c r="G18" s="160"/>
      <c r="H18" s="189">
        <f t="shared" si="0"/>
        <v>0</v>
      </c>
      <c r="I18" s="186">
        <f t="shared" si="2"/>
        <v>0</v>
      </c>
      <c r="J18" s="190">
        <f t="shared" si="1"/>
        <v>0</v>
      </c>
      <c r="K18" s="188">
        <v>0.05</v>
      </c>
    </row>
    <row r="19" spans="3:11" ht="25.35" customHeight="1" x14ac:dyDescent="0.25">
      <c r="C19" s="185" t="s">
        <v>228</v>
      </c>
      <c r="D19" s="157" t="s">
        <v>186</v>
      </c>
      <c r="E19" s="158" t="s">
        <v>28</v>
      </c>
      <c r="F19" s="158">
        <v>80</v>
      </c>
      <c r="G19" s="160"/>
      <c r="H19" s="189">
        <f t="shared" si="0"/>
        <v>0</v>
      </c>
      <c r="I19" s="186">
        <f t="shared" si="2"/>
        <v>0</v>
      </c>
      <c r="J19" s="190">
        <f t="shared" si="1"/>
        <v>0</v>
      </c>
      <c r="K19" s="188">
        <v>0.05</v>
      </c>
    </row>
    <row r="20" spans="3:11" ht="25.35" customHeight="1" x14ac:dyDescent="0.25">
      <c r="C20" s="185" t="s">
        <v>229</v>
      </c>
      <c r="D20" s="157" t="s">
        <v>207</v>
      </c>
      <c r="E20" s="158" t="s">
        <v>28</v>
      </c>
      <c r="F20" s="158">
        <v>100</v>
      </c>
      <c r="G20" s="160"/>
      <c r="H20" s="189">
        <f t="shared" si="0"/>
        <v>0</v>
      </c>
      <c r="I20" s="186">
        <f t="shared" si="2"/>
        <v>0</v>
      </c>
      <c r="J20" s="190">
        <f t="shared" si="1"/>
        <v>0</v>
      </c>
      <c r="K20" s="188">
        <v>0.05</v>
      </c>
    </row>
    <row r="21" spans="3:11" ht="25.35" customHeight="1" x14ac:dyDescent="0.25">
      <c r="C21" s="185" t="s">
        <v>233</v>
      </c>
      <c r="D21" s="157" t="s">
        <v>367</v>
      </c>
      <c r="E21" s="158" t="s">
        <v>6</v>
      </c>
      <c r="F21" s="158">
        <v>200</v>
      </c>
      <c r="G21" s="160"/>
      <c r="H21" s="189">
        <f t="shared" si="0"/>
        <v>0</v>
      </c>
      <c r="I21" s="186">
        <f t="shared" si="2"/>
        <v>0</v>
      </c>
      <c r="J21" s="190">
        <f t="shared" si="1"/>
        <v>0</v>
      </c>
      <c r="K21" s="188">
        <v>0.05</v>
      </c>
    </row>
    <row r="22" spans="3:11" ht="25.35" customHeight="1" x14ac:dyDescent="0.25">
      <c r="C22" s="185" t="s">
        <v>234</v>
      </c>
      <c r="D22" s="157" t="s">
        <v>364</v>
      </c>
      <c r="E22" s="158" t="s">
        <v>28</v>
      </c>
      <c r="F22" s="158">
        <v>800</v>
      </c>
      <c r="G22" s="160"/>
      <c r="H22" s="189">
        <f t="shared" si="0"/>
        <v>0</v>
      </c>
      <c r="I22" s="186">
        <f t="shared" si="2"/>
        <v>0</v>
      </c>
      <c r="J22" s="190">
        <f t="shared" si="1"/>
        <v>0</v>
      </c>
      <c r="K22" s="188">
        <v>0.05</v>
      </c>
    </row>
    <row r="23" spans="3:11" ht="25.35" customHeight="1" x14ac:dyDescent="0.25">
      <c r="C23" s="185" t="s">
        <v>235</v>
      </c>
      <c r="D23" s="194" t="s">
        <v>366</v>
      </c>
      <c r="E23" s="195" t="s">
        <v>28</v>
      </c>
      <c r="F23" s="195">
        <v>120</v>
      </c>
      <c r="G23" s="160"/>
      <c r="H23" s="189">
        <f t="shared" si="0"/>
        <v>0</v>
      </c>
      <c r="I23" s="186">
        <f t="shared" si="2"/>
        <v>0</v>
      </c>
      <c r="J23" s="190">
        <f t="shared" si="1"/>
        <v>0</v>
      </c>
      <c r="K23" s="188">
        <v>0.05</v>
      </c>
    </row>
    <row r="24" spans="3:11" ht="25.35" customHeight="1" x14ac:dyDescent="0.25">
      <c r="C24" s="185" t="s">
        <v>236</v>
      </c>
      <c r="D24" s="157" t="s">
        <v>362</v>
      </c>
      <c r="E24" s="158" t="s">
        <v>28</v>
      </c>
      <c r="F24" s="195">
        <v>1440</v>
      </c>
      <c r="G24" s="160"/>
      <c r="H24" s="189">
        <f t="shared" si="0"/>
        <v>0</v>
      </c>
      <c r="I24" s="186">
        <f t="shared" si="2"/>
        <v>0</v>
      </c>
      <c r="J24" s="190">
        <f t="shared" si="1"/>
        <v>0</v>
      </c>
      <c r="K24" s="188">
        <v>0.05</v>
      </c>
    </row>
    <row r="25" spans="3:11" ht="25.35" customHeight="1" x14ac:dyDescent="0.25">
      <c r="C25" s="185" t="s">
        <v>237</v>
      </c>
      <c r="D25" s="157" t="s">
        <v>201</v>
      </c>
      <c r="E25" s="158" t="s">
        <v>28</v>
      </c>
      <c r="F25" s="195">
        <v>250</v>
      </c>
      <c r="G25" s="160"/>
      <c r="H25" s="189">
        <f t="shared" si="0"/>
        <v>0</v>
      </c>
      <c r="I25" s="186">
        <f t="shared" si="2"/>
        <v>0</v>
      </c>
      <c r="J25" s="190">
        <f t="shared" si="1"/>
        <v>0</v>
      </c>
      <c r="K25" s="188">
        <v>0.05</v>
      </c>
    </row>
    <row r="26" spans="3:11" ht="25.35" customHeight="1" x14ac:dyDescent="0.25">
      <c r="C26" s="185" t="s">
        <v>238</v>
      </c>
      <c r="D26" s="157" t="s">
        <v>363</v>
      </c>
      <c r="E26" s="158" t="s">
        <v>28</v>
      </c>
      <c r="F26" s="195">
        <v>50</v>
      </c>
      <c r="G26" s="160"/>
      <c r="H26" s="189">
        <f t="shared" si="0"/>
        <v>0</v>
      </c>
      <c r="I26" s="186">
        <f t="shared" si="2"/>
        <v>0</v>
      </c>
      <c r="J26" s="190">
        <f t="shared" si="1"/>
        <v>0</v>
      </c>
      <c r="K26" s="188">
        <v>0.05</v>
      </c>
    </row>
    <row r="27" spans="3:11" ht="25.35" customHeight="1" x14ac:dyDescent="0.25">
      <c r="C27" s="185" t="s">
        <v>239</v>
      </c>
      <c r="D27" s="191" t="s">
        <v>156</v>
      </c>
      <c r="E27" s="158" t="s">
        <v>28</v>
      </c>
      <c r="F27" s="158">
        <v>1900</v>
      </c>
      <c r="G27" s="160"/>
      <c r="H27" s="189">
        <f t="shared" si="0"/>
        <v>0</v>
      </c>
      <c r="I27" s="186">
        <f t="shared" si="2"/>
        <v>0</v>
      </c>
      <c r="J27" s="190">
        <f t="shared" si="1"/>
        <v>0</v>
      </c>
      <c r="K27" s="188">
        <v>0.05</v>
      </c>
    </row>
    <row r="28" spans="3:11" ht="25.35" customHeight="1" x14ac:dyDescent="0.25">
      <c r="C28" s="185" t="s">
        <v>240</v>
      </c>
      <c r="D28" s="157" t="s">
        <v>52</v>
      </c>
      <c r="E28" s="158" t="s">
        <v>6</v>
      </c>
      <c r="F28" s="158">
        <v>700</v>
      </c>
      <c r="G28" s="160"/>
      <c r="H28" s="189">
        <f t="shared" si="0"/>
        <v>0</v>
      </c>
      <c r="I28" s="186">
        <f t="shared" si="2"/>
        <v>0</v>
      </c>
      <c r="J28" s="190">
        <f t="shared" si="1"/>
        <v>0</v>
      </c>
      <c r="K28" s="188">
        <v>0.05</v>
      </c>
    </row>
    <row r="29" spans="3:11" ht="25.35" customHeight="1" x14ac:dyDescent="0.25">
      <c r="C29" s="185" t="s">
        <v>241</v>
      </c>
      <c r="D29" s="157" t="s">
        <v>53</v>
      </c>
      <c r="E29" s="158" t="s">
        <v>28</v>
      </c>
      <c r="F29" s="158">
        <v>50</v>
      </c>
      <c r="G29" s="160"/>
      <c r="H29" s="189">
        <f t="shared" si="0"/>
        <v>0</v>
      </c>
      <c r="I29" s="186">
        <f t="shared" si="2"/>
        <v>0</v>
      </c>
      <c r="J29" s="190">
        <f t="shared" si="1"/>
        <v>0</v>
      </c>
      <c r="K29" s="188">
        <v>0.05</v>
      </c>
    </row>
    <row r="30" spans="3:11" ht="25.35" customHeight="1" thickBot="1" x14ac:dyDescent="0.3">
      <c r="C30" s="262" t="s">
        <v>146</v>
      </c>
      <c r="D30" s="263"/>
      <c r="E30" s="263"/>
      <c r="F30" s="263"/>
      <c r="G30" s="264"/>
      <c r="H30" s="196">
        <f>SUM(H8:H29)</f>
        <v>0</v>
      </c>
      <c r="I30" s="196">
        <f>SUM(I8:I29)</f>
        <v>0</v>
      </c>
      <c r="J30" s="197">
        <f>SUM(J8:J29)</f>
        <v>0</v>
      </c>
    </row>
  </sheetData>
  <sortState xmlns:xlrd2="http://schemas.microsoft.com/office/spreadsheetml/2017/richdata2" ref="C7:K30">
    <sortCondition ref="D8"/>
  </sortState>
  <mergeCells count="1">
    <mergeCell ref="C30:G30"/>
  </mergeCells>
  <pageMargins left="0.7" right="0.7" top="0.75" bottom="0.75" header="0.3" footer="0.3"/>
  <pageSetup paperSize="9" scale="58" fitToHeight="0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3:N63"/>
  <sheetViews>
    <sheetView topLeftCell="A9" workbookViewId="0">
      <selection activeCell="J28" sqref="J28"/>
    </sheetView>
  </sheetViews>
  <sheetFormatPr defaultColWidth="8.85546875" defaultRowHeight="15" x14ac:dyDescent="0.25"/>
  <cols>
    <col min="1" max="4" width="8.85546875" style="127"/>
    <col min="5" max="5" width="42.140625" style="127" customWidth="1"/>
    <col min="6" max="6" width="13.28515625" style="127" customWidth="1"/>
    <col min="7" max="7" width="11.85546875" style="127" customWidth="1"/>
    <col min="8" max="8" width="12.42578125" style="217" customWidth="1"/>
    <col min="9" max="9" width="11.42578125" style="205" bestFit="1" customWidth="1"/>
    <col min="10" max="10" width="10" style="205" bestFit="1" customWidth="1"/>
    <col min="11" max="11" width="11" style="205" bestFit="1" customWidth="1"/>
    <col min="12" max="16384" width="8.85546875" style="127"/>
  </cols>
  <sheetData>
    <row r="3" spans="4:12" x14ac:dyDescent="0.25">
      <c r="F3" s="112" t="s">
        <v>27</v>
      </c>
      <c r="G3" s="112"/>
      <c r="H3" s="216"/>
      <c r="I3" s="204"/>
      <c r="J3" s="204"/>
    </row>
    <row r="4" spans="4:12" x14ac:dyDescent="0.25">
      <c r="F4" s="112" t="s">
        <v>90</v>
      </c>
      <c r="G4" s="112"/>
      <c r="H4" s="216"/>
      <c r="I4" s="204"/>
      <c r="J4" s="204"/>
    </row>
    <row r="5" spans="4:12" ht="15.75" thickBot="1" x14ac:dyDescent="0.3"/>
    <row r="6" spans="4:12" ht="45.75" thickBot="1" x14ac:dyDescent="0.3">
      <c r="D6" s="135" t="s">
        <v>0</v>
      </c>
      <c r="E6" s="134" t="s">
        <v>1</v>
      </c>
      <c r="F6" s="128" t="s">
        <v>2</v>
      </c>
      <c r="G6" s="129" t="s">
        <v>3</v>
      </c>
      <c r="H6" s="218" t="s">
        <v>21</v>
      </c>
      <c r="I6" s="128" t="s">
        <v>22</v>
      </c>
      <c r="J6" s="128" t="s">
        <v>23</v>
      </c>
      <c r="K6" s="130" t="s">
        <v>24</v>
      </c>
    </row>
    <row r="7" spans="4:12" x14ac:dyDescent="0.25">
      <c r="D7" s="29">
        <v>1</v>
      </c>
      <c r="E7" s="31">
        <v>2</v>
      </c>
      <c r="F7" s="31">
        <v>3</v>
      </c>
      <c r="G7" s="31">
        <v>4</v>
      </c>
      <c r="H7" s="219">
        <v>5</v>
      </c>
      <c r="I7" s="28">
        <v>6</v>
      </c>
      <c r="J7" s="28">
        <v>7</v>
      </c>
      <c r="K7" s="202">
        <v>8</v>
      </c>
    </row>
    <row r="8" spans="4:12" ht="25.35" customHeight="1" x14ac:dyDescent="0.25">
      <c r="D8" s="35" t="s">
        <v>104</v>
      </c>
      <c r="E8" s="212" t="s">
        <v>55</v>
      </c>
      <c r="F8" s="37" t="s">
        <v>28</v>
      </c>
      <c r="G8" s="37">
        <v>100</v>
      </c>
      <c r="H8" s="220"/>
      <c r="I8" s="66">
        <f t="shared" ref="I8:I39" si="0">G8*H8</f>
        <v>0</v>
      </c>
      <c r="J8" s="66">
        <f>I8*L8</f>
        <v>0</v>
      </c>
      <c r="K8" s="67">
        <f t="shared" ref="K8:K40" si="1">SUM(I8:J8)</f>
        <v>0</v>
      </c>
      <c r="L8" s="198">
        <v>0.05</v>
      </c>
    </row>
    <row r="9" spans="4:12" ht="25.35" customHeight="1" x14ac:dyDescent="0.25">
      <c r="D9" s="35" t="s">
        <v>219</v>
      </c>
      <c r="E9" s="212" t="s">
        <v>56</v>
      </c>
      <c r="F9" s="37" t="s">
        <v>6</v>
      </c>
      <c r="G9" s="37">
        <v>144</v>
      </c>
      <c r="H9" s="220"/>
      <c r="I9" s="66">
        <f t="shared" si="0"/>
        <v>0</v>
      </c>
      <c r="J9" s="66">
        <f t="shared" ref="J9:J60" si="2">I9*L9</f>
        <v>0</v>
      </c>
      <c r="K9" s="67">
        <f t="shared" si="1"/>
        <v>0</v>
      </c>
      <c r="L9" s="198">
        <v>0.05</v>
      </c>
    </row>
    <row r="10" spans="4:12" ht="25.35" customHeight="1" x14ac:dyDescent="0.25">
      <c r="D10" s="35" t="s">
        <v>220</v>
      </c>
      <c r="E10" s="212" t="s">
        <v>57</v>
      </c>
      <c r="F10" s="37" t="s">
        <v>6</v>
      </c>
      <c r="G10" s="37">
        <v>550</v>
      </c>
      <c r="H10" s="220"/>
      <c r="I10" s="66">
        <f t="shared" si="0"/>
        <v>0</v>
      </c>
      <c r="J10" s="66">
        <f t="shared" si="2"/>
        <v>0</v>
      </c>
      <c r="K10" s="67">
        <f t="shared" si="1"/>
        <v>0</v>
      </c>
      <c r="L10" s="198">
        <v>0.05</v>
      </c>
    </row>
    <row r="11" spans="4:12" ht="25.35" customHeight="1" x14ac:dyDescent="0.25">
      <c r="D11" s="35" t="s">
        <v>221</v>
      </c>
      <c r="E11" s="213" t="s">
        <v>58</v>
      </c>
      <c r="F11" s="2" t="s">
        <v>6</v>
      </c>
      <c r="G11" s="2">
        <v>80</v>
      </c>
      <c r="H11" s="220"/>
      <c r="I11" s="66">
        <f t="shared" si="0"/>
        <v>0</v>
      </c>
      <c r="J11" s="66">
        <f t="shared" si="2"/>
        <v>0</v>
      </c>
      <c r="K11" s="67">
        <f t="shared" si="1"/>
        <v>0</v>
      </c>
      <c r="L11" s="198">
        <v>0.05</v>
      </c>
    </row>
    <row r="12" spans="4:12" ht="25.35" customHeight="1" x14ac:dyDescent="0.25">
      <c r="D12" s="35" t="s">
        <v>222</v>
      </c>
      <c r="E12" s="213" t="s">
        <v>369</v>
      </c>
      <c r="F12" s="2" t="s">
        <v>6</v>
      </c>
      <c r="G12" s="2">
        <v>60</v>
      </c>
      <c r="H12" s="220"/>
      <c r="I12" s="66">
        <f t="shared" si="0"/>
        <v>0</v>
      </c>
      <c r="J12" s="66">
        <f t="shared" si="2"/>
        <v>0</v>
      </c>
      <c r="K12" s="67">
        <f t="shared" si="1"/>
        <v>0</v>
      </c>
      <c r="L12" s="198">
        <v>0.05</v>
      </c>
    </row>
    <row r="13" spans="4:12" ht="25.35" customHeight="1" x14ac:dyDescent="0.25">
      <c r="D13" s="35" t="s">
        <v>223</v>
      </c>
      <c r="E13" s="213" t="s">
        <v>59</v>
      </c>
      <c r="F13" s="2" t="s">
        <v>28</v>
      </c>
      <c r="G13" s="2">
        <v>300</v>
      </c>
      <c r="H13" s="220"/>
      <c r="I13" s="66">
        <f t="shared" si="0"/>
        <v>0</v>
      </c>
      <c r="J13" s="66">
        <f t="shared" si="2"/>
        <v>0</v>
      </c>
      <c r="K13" s="67">
        <f t="shared" si="1"/>
        <v>0</v>
      </c>
      <c r="L13" s="198">
        <v>0.05</v>
      </c>
    </row>
    <row r="14" spans="4:12" ht="25.35" customHeight="1" x14ac:dyDescent="0.25">
      <c r="D14" s="35" t="s">
        <v>224</v>
      </c>
      <c r="E14" s="212" t="s">
        <v>144</v>
      </c>
      <c r="F14" s="37" t="s">
        <v>6</v>
      </c>
      <c r="G14" s="37">
        <v>50</v>
      </c>
      <c r="H14" s="220"/>
      <c r="I14" s="76">
        <f t="shared" si="0"/>
        <v>0</v>
      </c>
      <c r="J14" s="66">
        <f t="shared" si="2"/>
        <v>0</v>
      </c>
      <c r="K14" s="67">
        <f t="shared" si="1"/>
        <v>0</v>
      </c>
      <c r="L14" s="198">
        <v>0.05</v>
      </c>
    </row>
    <row r="15" spans="4:12" ht="25.35" customHeight="1" x14ac:dyDescent="0.25">
      <c r="D15" s="35" t="s">
        <v>225</v>
      </c>
      <c r="E15" s="212" t="s">
        <v>142</v>
      </c>
      <c r="F15" s="37" t="s">
        <v>6</v>
      </c>
      <c r="G15" s="37">
        <v>160</v>
      </c>
      <c r="H15" s="220"/>
      <c r="I15" s="76">
        <f t="shared" si="0"/>
        <v>0</v>
      </c>
      <c r="J15" s="66">
        <f t="shared" si="2"/>
        <v>0</v>
      </c>
      <c r="K15" s="67">
        <f t="shared" si="1"/>
        <v>0</v>
      </c>
      <c r="L15" s="198">
        <v>0.05</v>
      </c>
    </row>
    <row r="16" spans="4:12" ht="25.35" customHeight="1" x14ac:dyDescent="0.25">
      <c r="D16" s="35" t="s">
        <v>226</v>
      </c>
      <c r="E16" s="212" t="s">
        <v>60</v>
      </c>
      <c r="F16" s="37" t="s">
        <v>6</v>
      </c>
      <c r="G16" s="37">
        <v>650</v>
      </c>
      <c r="H16" s="220"/>
      <c r="I16" s="66">
        <f t="shared" si="0"/>
        <v>0</v>
      </c>
      <c r="J16" s="66">
        <f t="shared" si="2"/>
        <v>0</v>
      </c>
      <c r="K16" s="67">
        <f t="shared" si="1"/>
        <v>0</v>
      </c>
      <c r="L16" s="198">
        <v>0.05</v>
      </c>
    </row>
    <row r="17" spans="4:12" ht="25.35" customHeight="1" x14ac:dyDescent="0.25">
      <c r="D17" s="35" t="s">
        <v>227</v>
      </c>
      <c r="E17" s="212" t="s">
        <v>61</v>
      </c>
      <c r="F17" s="37" t="s">
        <v>6</v>
      </c>
      <c r="G17" s="37">
        <v>300</v>
      </c>
      <c r="H17" s="220"/>
      <c r="I17" s="66">
        <f t="shared" si="0"/>
        <v>0</v>
      </c>
      <c r="J17" s="66">
        <f t="shared" si="2"/>
        <v>0</v>
      </c>
      <c r="K17" s="67">
        <f t="shared" si="1"/>
        <v>0</v>
      </c>
      <c r="L17" s="198">
        <v>0.05</v>
      </c>
    </row>
    <row r="18" spans="4:12" ht="25.35" customHeight="1" x14ac:dyDescent="0.25">
      <c r="D18" s="35" t="s">
        <v>133</v>
      </c>
      <c r="E18" s="213" t="s">
        <v>62</v>
      </c>
      <c r="F18" s="2" t="s">
        <v>6</v>
      </c>
      <c r="G18" s="2">
        <v>150</v>
      </c>
      <c r="H18" s="220"/>
      <c r="I18" s="66">
        <f t="shared" si="0"/>
        <v>0</v>
      </c>
      <c r="J18" s="66">
        <f t="shared" si="2"/>
        <v>0</v>
      </c>
      <c r="K18" s="67">
        <f t="shared" si="1"/>
        <v>0</v>
      </c>
      <c r="L18" s="198">
        <v>0.05</v>
      </c>
    </row>
    <row r="19" spans="4:12" ht="25.35" customHeight="1" x14ac:dyDescent="0.25">
      <c r="D19" s="35" t="s">
        <v>228</v>
      </c>
      <c r="E19" s="212" t="s">
        <v>63</v>
      </c>
      <c r="F19" s="37" t="s">
        <v>6</v>
      </c>
      <c r="G19" s="37">
        <v>50</v>
      </c>
      <c r="H19" s="220"/>
      <c r="I19" s="66">
        <f t="shared" si="0"/>
        <v>0</v>
      </c>
      <c r="J19" s="66">
        <f t="shared" si="2"/>
        <v>0</v>
      </c>
      <c r="K19" s="67">
        <f t="shared" si="1"/>
        <v>0</v>
      </c>
      <c r="L19" s="198">
        <v>0.05</v>
      </c>
    </row>
    <row r="20" spans="4:12" ht="25.35" customHeight="1" x14ac:dyDescent="0.25">
      <c r="D20" s="35" t="s">
        <v>229</v>
      </c>
      <c r="E20" s="212" t="s">
        <v>64</v>
      </c>
      <c r="F20" s="37" t="s">
        <v>28</v>
      </c>
      <c r="G20" s="37">
        <v>100</v>
      </c>
      <c r="H20" s="220"/>
      <c r="I20" s="66">
        <f t="shared" si="0"/>
        <v>0</v>
      </c>
      <c r="J20" s="66">
        <f t="shared" si="2"/>
        <v>0</v>
      </c>
      <c r="K20" s="67">
        <f t="shared" si="1"/>
        <v>0</v>
      </c>
      <c r="L20" s="198">
        <v>0.05</v>
      </c>
    </row>
    <row r="21" spans="4:12" ht="25.35" customHeight="1" x14ac:dyDescent="0.25">
      <c r="D21" s="35" t="s">
        <v>233</v>
      </c>
      <c r="E21" s="212" t="s">
        <v>368</v>
      </c>
      <c r="F21" s="37" t="s">
        <v>6</v>
      </c>
      <c r="G21" s="37">
        <v>20</v>
      </c>
      <c r="H21" s="220"/>
      <c r="I21" s="76">
        <f t="shared" si="0"/>
        <v>0</v>
      </c>
      <c r="J21" s="66">
        <f t="shared" si="2"/>
        <v>0</v>
      </c>
      <c r="K21" s="67">
        <f t="shared" si="1"/>
        <v>0</v>
      </c>
      <c r="L21" s="198">
        <v>0.05</v>
      </c>
    </row>
    <row r="22" spans="4:12" ht="25.35" customHeight="1" x14ac:dyDescent="0.25">
      <c r="D22" s="35" t="s">
        <v>234</v>
      </c>
      <c r="E22" s="212" t="s">
        <v>145</v>
      </c>
      <c r="F22" s="37" t="s">
        <v>6</v>
      </c>
      <c r="G22" s="37">
        <v>200</v>
      </c>
      <c r="H22" s="220"/>
      <c r="I22" s="76">
        <f t="shared" si="0"/>
        <v>0</v>
      </c>
      <c r="J22" s="66">
        <f t="shared" si="2"/>
        <v>0</v>
      </c>
      <c r="K22" s="67">
        <f t="shared" si="1"/>
        <v>0</v>
      </c>
      <c r="L22" s="198">
        <v>0.05</v>
      </c>
    </row>
    <row r="23" spans="4:12" ht="25.35" customHeight="1" x14ac:dyDescent="0.25">
      <c r="D23" s="35" t="s">
        <v>235</v>
      </c>
      <c r="E23" s="214" t="s">
        <v>155</v>
      </c>
      <c r="F23" s="77" t="s">
        <v>28</v>
      </c>
      <c r="G23" s="77">
        <v>20</v>
      </c>
      <c r="H23" s="221"/>
      <c r="I23" s="84">
        <f t="shared" si="0"/>
        <v>0</v>
      </c>
      <c r="J23" s="66">
        <f t="shared" si="2"/>
        <v>0</v>
      </c>
      <c r="K23" s="67">
        <f t="shared" si="1"/>
        <v>0</v>
      </c>
      <c r="L23" s="198">
        <v>0.05</v>
      </c>
    </row>
    <row r="24" spans="4:12" ht="25.35" customHeight="1" x14ac:dyDescent="0.25">
      <c r="D24" s="35" t="s">
        <v>236</v>
      </c>
      <c r="E24" s="213" t="s">
        <v>65</v>
      </c>
      <c r="F24" s="2" t="s">
        <v>6</v>
      </c>
      <c r="G24" s="2">
        <v>600</v>
      </c>
      <c r="H24" s="220"/>
      <c r="I24" s="66">
        <f t="shared" si="0"/>
        <v>0</v>
      </c>
      <c r="J24" s="66">
        <f t="shared" si="2"/>
        <v>0</v>
      </c>
      <c r="K24" s="67">
        <f t="shared" si="1"/>
        <v>0</v>
      </c>
      <c r="L24" s="198">
        <v>0.05</v>
      </c>
    </row>
    <row r="25" spans="4:12" ht="25.35" customHeight="1" x14ac:dyDescent="0.25">
      <c r="D25" s="35" t="s">
        <v>237</v>
      </c>
      <c r="E25" s="212" t="s">
        <v>67</v>
      </c>
      <c r="F25" s="37" t="s">
        <v>6</v>
      </c>
      <c r="G25" s="37">
        <v>1200</v>
      </c>
      <c r="H25" s="220"/>
      <c r="I25" s="66">
        <f t="shared" si="0"/>
        <v>0</v>
      </c>
      <c r="J25" s="66">
        <f t="shared" si="2"/>
        <v>0</v>
      </c>
      <c r="K25" s="67">
        <f t="shared" si="1"/>
        <v>0</v>
      </c>
      <c r="L25" s="198">
        <v>0.05</v>
      </c>
    </row>
    <row r="26" spans="4:12" ht="25.35" customHeight="1" x14ac:dyDescent="0.25">
      <c r="D26" s="35" t="s">
        <v>238</v>
      </c>
      <c r="E26" s="212" t="s">
        <v>73</v>
      </c>
      <c r="F26" s="37" t="s">
        <v>28</v>
      </c>
      <c r="G26" s="37">
        <v>300</v>
      </c>
      <c r="H26" s="220"/>
      <c r="I26" s="66">
        <f t="shared" si="0"/>
        <v>0</v>
      </c>
      <c r="J26" s="66">
        <f t="shared" si="2"/>
        <v>0</v>
      </c>
      <c r="K26" s="67">
        <f t="shared" si="1"/>
        <v>0</v>
      </c>
      <c r="L26" s="198">
        <v>0.05</v>
      </c>
    </row>
    <row r="27" spans="4:12" ht="25.35" customHeight="1" x14ac:dyDescent="0.25">
      <c r="D27" s="35" t="s">
        <v>239</v>
      </c>
      <c r="E27" s="212" t="s">
        <v>68</v>
      </c>
      <c r="F27" s="37" t="s">
        <v>6</v>
      </c>
      <c r="G27" s="37">
        <v>600</v>
      </c>
      <c r="H27" s="220"/>
      <c r="I27" s="66">
        <f t="shared" si="0"/>
        <v>0</v>
      </c>
      <c r="J27" s="66">
        <f t="shared" si="2"/>
        <v>0</v>
      </c>
      <c r="K27" s="67">
        <f t="shared" si="1"/>
        <v>0</v>
      </c>
      <c r="L27" s="198">
        <v>0.05</v>
      </c>
    </row>
    <row r="28" spans="4:12" ht="25.35" customHeight="1" x14ac:dyDescent="0.25">
      <c r="D28" s="35" t="s">
        <v>240</v>
      </c>
      <c r="E28" s="212" t="s">
        <v>69</v>
      </c>
      <c r="F28" s="37" t="s">
        <v>6</v>
      </c>
      <c r="G28" s="37">
        <v>200</v>
      </c>
      <c r="H28" s="220"/>
      <c r="I28" s="66">
        <f t="shared" si="0"/>
        <v>0</v>
      </c>
      <c r="J28" s="66">
        <f t="shared" si="2"/>
        <v>0</v>
      </c>
      <c r="K28" s="67">
        <f t="shared" si="1"/>
        <v>0</v>
      </c>
      <c r="L28" s="198">
        <v>0.05</v>
      </c>
    </row>
    <row r="29" spans="4:12" ht="25.35" customHeight="1" x14ac:dyDescent="0.25">
      <c r="D29" s="35" t="s">
        <v>241</v>
      </c>
      <c r="E29" s="212" t="s">
        <v>70</v>
      </c>
      <c r="F29" s="37" t="s">
        <v>28</v>
      </c>
      <c r="G29" s="37">
        <v>900</v>
      </c>
      <c r="H29" s="220"/>
      <c r="I29" s="66">
        <f t="shared" si="0"/>
        <v>0</v>
      </c>
      <c r="J29" s="66">
        <f t="shared" si="2"/>
        <v>0</v>
      </c>
      <c r="K29" s="67">
        <f t="shared" si="1"/>
        <v>0</v>
      </c>
      <c r="L29" s="198">
        <v>0.05</v>
      </c>
    </row>
    <row r="30" spans="4:12" ht="25.35" customHeight="1" x14ac:dyDescent="0.25">
      <c r="D30" s="35" t="s">
        <v>242</v>
      </c>
      <c r="E30" s="212" t="s">
        <v>71</v>
      </c>
      <c r="F30" s="37" t="s">
        <v>6</v>
      </c>
      <c r="G30" s="37">
        <v>150</v>
      </c>
      <c r="H30" s="220"/>
      <c r="I30" s="66">
        <f t="shared" si="0"/>
        <v>0</v>
      </c>
      <c r="J30" s="66">
        <f t="shared" si="2"/>
        <v>0</v>
      </c>
      <c r="K30" s="67">
        <f t="shared" si="1"/>
        <v>0</v>
      </c>
      <c r="L30" s="198">
        <v>0.05</v>
      </c>
    </row>
    <row r="31" spans="4:12" ht="25.35" customHeight="1" x14ac:dyDescent="0.25">
      <c r="D31" s="35" t="s">
        <v>243</v>
      </c>
      <c r="E31" s="212" t="s">
        <v>72</v>
      </c>
      <c r="F31" s="37" t="s">
        <v>6</v>
      </c>
      <c r="G31" s="37">
        <v>300</v>
      </c>
      <c r="H31" s="220"/>
      <c r="I31" s="66">
        <f t="shared" si="0"/>
        <v>0</v>
      </c>
      <c r="J31" s="66">
        <f t="shared" si="2"/>
        <v>0</v>
      </c>
      <c r="K31" s="67">
        <f t="shared" si="1"/>
        <v>0</v>
      </c>
      <c r="L31" s="198">
        <v>0.05</v>
      </c>
    </row>
    <row r="32" spans="4:12" ht="25.35" customHeight="1" x14ac:dyDescent="0.25">
      <c r="D32" s="35" t="s">
        <v>244</v>
      </c>
      <c r="E32" s="214" t="s">
        <v>370</v>
      </c>
      <c r="F32" s="77" t="s">
        <v>28</v>
      </c>
      <c r="G32" s="77">
        <v>80</v>
      </c>
      <c r="H32" s="221"/>
      <c r="I32" s="84">
        <f t="shared" si="0"/>
        <v>0</v>
      </c>
      <c r="J32" s="66">
        <f t="shared" si="2"/>
        <v>0</v>
      </c>
      <c r="K32" s="67">
        <f t="shared" si="1"/>
        <v>0</v>
      </c>
      <c r="L32" s="198">
        <v>0.05</v>
      </c>
    </row>
    <row r="33" spans="4:14" ht="25.35" customHeight="1" x14ac:dyDescent="0.25">
      <c r="D33" s="35" t="s">
        <v>245</v>
      </c>
      <c r="E33" s="213" t="s">
        <v>74</v>
      </c>
      <c r="F33" s="2" t="s">
        <v>28</v>
      </c>
      <c r="G33" s="2">
        <v>800</v>
      </c>
      <c r="H33" s="220"/>
      <c r="I33" s="66">
        <f t="shared" si="0"/>
        <v>0</v>
      </c>
      <c r="J33" s="66">
        <f t="shared" si="2"/>
        <v>0</v>
      </c>
      <c r="K33" s="67">
        <f t="shared" si="1"/>
        <v>0</v>
      </c>
      <c r="L33" s="198">
        <v>0.05</v>
      </c>
    </row>
    <row r="34" spans="4:14" ht="25.35" customHeight="1" x14ac:dyDescent="0.25">
      <c r="D34" s="35" t="s">
        <v>246</v>
      </c>
      <c r="E34" s="213" t="s">
        <v>75</v>
      </c>
      <c r="F34" s="2" t="s">
        <v>28</v>
      </c>
      <c r="G34" s="2">
        <v>600</v>
      </c>
      <c r="H34" s="220"/>
      <c r="I34" s="66">
        <f t="shared" si="0"/>
        <v>0</v>
      </c>
      <c r="J34" s="66">
        <f t="shared" si="2"/>
        <v>0</v>
      </c>
      <c r="K34" s="67">
        <f t="shared" si="1"/>
        <v>0</v>
      </c>
      <c r="L34" s="198">
        <v>0.05</v>
      </c>
    </row>
    <row r="35" spans="4:14" ht="25.35" customHeight="1" x14ac:dyDescent="0.25">
      <c r="D35" s="35" t="s">
        <v>247</v>
      </c>
      <c r="E35" s="213" t="s">
        <v>76</v>
      </c>
      <c r="F35" s="2" t="s">
        <v>6</v>
      </c>
      <c r="G35" s="2">
        <v>80</v>
      </c>
      <c r="H35" s="220"/>
      <c r="I35" s="66">
        <f t="shared" si="0"/>
        <v>0</v>
      </c>
      <c r="J35" s="66">
        <f t="shared" si="2"/>
        <v>0</v>
      </c>
      <c r="K35" s="67">
        <f t="shared" si="1"/>
        <v>0</v>
      </c>
      <c r="L35" s="198">
        <v>0.05</v>
      </c>
      <c r="N35" s="242"/>
    </row>
    <row r="36" spans="4:14" ht="25.35" customHeight="1" x14ac:dyDescent="0.25">
      <c r="D36" s="35" t="s">
        <v>248</v>
      </c>
      <c r="E36" s="212" t="s">
        <v>141</v>
      </c>
      <c r="F36" s="37" t="s">
        <v>6</v>
      </c>
      <c r="G36" s="37">
        <v>380</v>
      </c>
      <c r="H36" s="220"/>
      <c r="I36" s="76">
        <f t="shared" si="0"/>
        <v>0</v>
      </c>
      <c r="J36" s="66">
        <f t="shared" si="2"/>
        <v>0</v>
      </c>
      <c r="K36" s="67">
        <f t="shared" si="1"/>
        <v>0</v>
      </c>
      <c r="L36" s="198">
        <v>0.05</v>
      </c>
    </row>
    <row r="37" spans="4:14" ht="25.35" customHeight="1" x14ac:dyDescent="0.25">
      <c r="D37" s="35" t="s">
        <v>249</v>
      </c>
      <c r="E37" s="214" t="s">
        <v>154</v>
      </c>
      <c r="F37" s="77" t="s">
        <v>28</v>
      </c>
      <c r="G37" s="77">
        <v>30</v>
      </c>
      <c r="H37" s="221"/>
      <c r="I37" s="84">
        <f t="shared" si="0"/>
        <v>0</v>
      </c>
      <c r="J37" s="66">
        <f t="shared" si="2"/>
        <v>0</v>
      </c>
      <c r="K37" s="67">
        <f t="shared" si="1"/>
        <v>0</v>
      </c>
      <c r="L37" s="198">
        <v>0.05</v>
      </c>
    </row>
    <row r="38" spans="4:14" ht="25.35" customHeight="1" x14ac:dyDescent="0.25">
      <c r="D38" s="35" t="s">
        <v>250</v>
      </c>
      <c r="E38" s="212" t="s">
        <v>77</v>
      </c>
      <c r="F38" s="37" t="s">
        <v>6</v>
      </c>
      <c r="G38" s="37">
        <v>3400</v>
      </c>
      <c r="H38" s="220"/>
      <c r="I38" s="66">
        <f t="shared" si="0"/>
        <v>0</v>
      </c>
      <c r="J38" s="66">
        <f t="shared" si="2"/>
        <v>0</v>
      </c>
      <c r="K38" s="67">
        <f t="shared" si="1"/>
        <v>0</v>
      </c>
      <c r="L38" s="198">
        <v>0.05</v>
      </c>
    </row>
    <row r="39" spans="4:14" ht="25.35" customHeight="1" x14ac:dyDescent="0.25">
      <c r="D39" s="35" t="s">
        <v>251</v>
      </c>
      <c r="E39" s="213" t="s">
        <v>126</v>
      </c>
      <c r="F39" s="2" t="s">
        <v>6</v>
      </c>
      <c r="G39" s="2">
        <v>80</v>
      </c>
      <c r="H39" s="220"/>
      <c r="I39" s="66">
        <f t="shared" si="0"/>
        <v>0</v>
      </c>
      <c r="J39" s="66">
        <f t="shared" si="2"/>
        <v>0</v>
      </c>
      <c r="K39" s="67">
        <f t="shared" si="1"/>
        <v>0</v>
      </c>
      <c r="L39" s="198">
        <v>0.05</v>
      </c>
    </row>
    <row r="40" spans="4:14" ht="25.35" customHeight="1" x14ac:dyDescent="0.25">
      <c r="D40" s="35" t="s">
        <v>252</v>
      </c>
      <c r="E40" s="214" t="s">
        <v>199</v>
      </c>
      <c r="F40" s="77" t="s">
        <v>6</v>
      </c>
      <c r="G40" s="77">
        <v>100</v>
      </c>
      <c r="H40" s="221"/>
      <c r="I40" s="84">
        <f t="shared" ref="I40:I60" si="3">G40*H40</f>
        <v>0</v>
      </c>
      <c r="J40" s="66">
        <f t="shared" si="2"/>
        <v>0</v>
      </c>
      <c r="K40" s="67">
        <f t="shared" si="1"/>
        <v>0</v>
      </c>
      <c r="L40" s="198">
        <v>0.05</v>
      </c>
    </row>
    <row r="41" spans="4:14" ht="25.35" customHeight="1" x14ac:dyDescent="0.25">
      <c r="D41" s="35" t="s">
        <v>357</v>
      </c>
      <c r="E41" s="213" t="s">
        <v>78</v>
      </c>
      <c r="F41" s="2" t="s">
        <v>28</v>
      </c>
      <c r="G41" s="2">
        <v>650</v>
      </c>
      <c r="H41" s="220"/>
      <c r="I41" s="66">
        <f t="shared" si="3"/>
        <v>0</v>
      </c>
      <c r="J41" s="66">
        <f t="shared" si="2"/>
        <v>0</v>
      </c>
      <c r="K41" s="67">
        <f t="shared" ref="K41:K60" si="4">SUM(I41:J41)</f>
        <v>0</v>
      </c>
      <c r="L41" s="198">
        <v>0.05</v>
      </c>
    </row>
    <row r="42" spans="4:14" ht="25.35" customHeight="1" x14ac:dyDescent="0.25">
      <c r="D42" s="35" t="s">
        <v>253</v>
      </c>
      <c r="E42" s="213" t="s">
        <v>127</v>
      </c>
      <c r="F42" s="2" t="s">
        <v>6</v>
      </c>
      <c r="G42" s="2">
        <v>160</v>
      </c>
      <c r="H42" s="220"/>
      <c r="I42" s="66">
        <f t="shared" si="3"/>
        <v>0</v>
      </c>
      <c r="J42" s="66">
        <f t="shared" si="2"/>
        <v>0</v>
      </c>
      <c r="K42" s="67">
        <f t="shared" si="4"/>
        <v>0</v>
      </c>
      <c r="L42" s="198">
        <v>0.05</v>
      </c>
    </row>
    <row r="43" spans="4:14" ht="25.35" customHeight="1" x14ac:dyDescent="0.25">
      <c r="D43" s="35" t="s">
        <v>254</v>
      </c>
      <c r="E43" s="213" t="s">
        <v>79</v>
      </c>
      <c r="F43" s="2" t="s">
        <v>28</v>
      </c>
      <c r="G43" s="2">
        <v>1000</v>
      </c>
      <c r="H43" s="220"/>
      <c r="I43" s="66">
        <f t="shared" si="3"/>
        <v>0</v>
      </c>
      <c r="J43" s="66">
        <f t="shared" si="2"/>
        <v>0</v>
      </c>
      <c r="K43" s="67">
        <f t="shared" si="4"/>
        <v>0</v>
      </c>
      <c r="L43" s="198">
        <v>0.05</v>
      </c>
    </row>
    <row r="44" spans="4:14" ht="25.35" customHeight="1" x14ac:dyDescent="0.25">
      <c r="D44" s="35" t="s">
        <v>255</v>
      </c>
      <c r="E44" s="215" t="s">
        <v>80</v>
      </c>
      <c r="F44" s="37" t="s">
        <v>6</v>
      </c>
      <c r="G44" s="37">
        <v>1000</v>
      </c>
      <c r="H44" s="220"/>
      <c r="I44" s="66">
        <f t="shared" si="3"/>
        <v>0</v>
      </c>
      <c r="J44" s="66">
        <f t="shared" si="2"/>
        <v>0</v>
      </c>
      <c r="K44" s="67">
        <f t="shared" si="4"/>
        <v>0</v>
      </c>
      <c r="L44" s="198">
        <v>0.05</v>
      </c>
    </row>
    <row r="45" spans="4:14" ht="25.35" customHeight="1" x14ac:dyDescent="0.25">
      <c r="D45" s="35" t="s">
        <v>256</v>
      </c>
      <c r="E45" s="212" t="s">
        <v>198</v>
      </c>
      <c r="F45" s="37" t="s">
        <v>6</v>
      </c>
      <c r="G45" s="37">
        <v>400</v>
      </c>
      <c r="H45" s="220"/>
      <c r="I45" s="66">
        <f t="shared" si="3"/>
        <v>0</v>
      </c>
      <c r="J45" s="66">
        <f t="shared" si="2"/>
        <v>0</v>
      </c>
      <c r="K45" s="67">
        <f t="shared" si="4"/>
        <v>0</v>
      </c>
      <c r="L45" s="198">
        <v>0.05</v>
      </c>
    </row>
    <row r="46" spans="4:14" ht="25.35" customHeight="1" x14ac:dyDescent="0.25">
      <c r="D46" s="35" t="s">
        <v>257</v>
      </c>
      <c r="E46" s="212" t="s">
        <v>81</v>
      </c>
      <c r="F46" s="37" t="s">
        <v>6</v>
      </c>
      <c r="G46" s="2">
        <v>200</v>
      </c>
      <c r="H46" s="220"/>
      <c r="I46" s="66">
        <f t="shared" si="3"/>
        <v>0</v>
      </c>
      <c r="J46" s="66">
        <f t="shared" si="2"/>
        <v>0</v>
      </c>
      <c r="K46" s="67">
        <f t="shared" si="4"/>
        <v>0</v>
      </c>
      <c r="L46" s="198">
        <v>0.05</v>
      </c>
    </row>
    <row r="47" spans="4:14" ht="25.35" customHeight="1" x14ac:dyDescent="0.25">
      <c r="D47" s="35" t="s">
        <v>258</v>
      </c>
      <c r="E47" s="212" t="s">
        <v>82</v>
      </c>
      <c r="F47" s="37" t="s">
        <v>6</v>
      </c>
      <c r="G47" s="37">
        <v>1200</v>
      </c>
      <c r="H47" s="220"/>
      <c r="I47" s="66">
        <f t="shared" si="3"/>
        <v>0</v>
      </c>
      <c r="J47" s="66">
        <f t="shared" si="2"/>
        <v>0</v>
      </c>
      <c r="K47" s="67">
        <f t="shared" si="4"/>
        <v>0</v>
      </c>
      <c r="L47" s="198">
        <v>0.05</v>
      </c>
    </row>
    <row r="48" spans="4:14" ht="25.35" customHeight="1" x14ac:dyDescent="0.25">
      <c r="D48" s="35" t="s">
        <v>259</v>
      </c>
      <c r="E48" s="212" t="s">
        <v>83</v>
      </c>
      <c r="F48" s="37" t="s">
        <v>6</v>
      </c>
      <c r="G48" s="37">
        <v>250</v>
      </c>
      <c r="H48" s="220"/>
      <c r="I48" s="66">
        <f t="shared" si="3"/>
        <v>0</v>
      </c>
      <c r="J48" s="66">
        <f t="shared" si="2"/>
        <v>0</v>
      </c>
      <c r="K48" s="67">
        <f t="shared" si="4"/>
        <v>0</v>
      </c>
      <c r="L48" s="198">
        <v>0.05</v>
      </c>
    </row>
    <row r="49" spans="4:12" ht="25.35" customHeight="1" x14ac:dyDescent="0.25">
      <c r="D49" s="35" t="s">
        <v>260</v>
      </c>
      <c r="E49" s="212" t="s">
        <v>84</v>
      </c>
      <c r="F49" s="37" t="s">
        <v>6</v>
      </c>
      <c r="G49" s="37">
        <v>500</v>
      </c>
      <c r="H49" s="220"/>
      <c r="I49" s="66">
        <f t="shared" si="3"/>
        <v>0</v>
      </c>
      <c r="J49" s="66">
        <f t="shared" si="2"/>
        <v>0</v>
      </c>
      <c r="K49" s="67">
        <f t="shared" si="4"/>
        <v>0</v>
      </c>
      <c r="L49" s="198">
        <v>0.05</v>
      </c>
    </row>
    <row r="50" spans="4:12" ht="25.35" customHeight="1" x14ac:dyDescent="0.25">
      <c r="D50" s="35" t="s">
        <v>261</v>
      </c>
      <c r="E50" s="212" t="s">
        <v>85</v>
      </c>
      <c r="F50" s="37" t="s">
        <v>6</v>
      </c>
      <c r="G50" s="37">
        <v>220</v>
      </c>
      <c r="H50" s="220"/>
      <c r="I50" s="66">
        <f t="shared" si="3"/>
        <v>0</v>
      </c>
      <c r="J50" s="66">
        <f t="shared" si="2"/>
        <v>0</v>
      </c>
      <c r="K50" s="67">
        <f t="shared" si="4"/>
        <v>0</v>
      </c>
      <c r="L50" s="198">
        <v>0.05</v>
      </c>
    </row>
    <row r="51" spans="4:12" ht="25.35" customHeight="1" x14ac:dyDescent="0.25">
      <c r="D51" s="35" t="s">
        <v>262</v>
      </c>
      <c r="E51" s="214" t="s">
        <v>210</v>
      </c>
      <c r="F51" s="77" t="s">
        <v>6</v>
      </c>
      <c r="G51" s="77">
        <v>100</v>
      </c>
      <c r="H51" s="221"/>
      <c r="I51" s="84">
        <f t="shared" si="3"/>
        <v>0</v>
      </c>
      <c r="J51" s="66">
        <f t="shared" si="2"/>
        <v>0</v>
      </c>
      <c r="K51" s="67">
        <f t="shared" si="4"/>
        <v>0</v>
      </c>
      <c r="L51" s="198">
        <v>0.05</v>
      </c>
    </row>
    <row r="52" spans="4:12" ht="25.35" customHeight="1" x14ac:dyDescent="0.25">
      <c r="D52" s="35" t="s">
        <v>263</v>
      </c>
      <c r="E52" s="212" t="s">
        <v>128</v>
      </c>
      <c r="F52" s="37" t="s">
        <v>28</v>
      </c>
      <c r="G52" s="37">
        <v>200</v>
      </c>
      <c r="H52" s="220"/>
      <c r="I52" s="66">
        <f t="shared" si="3"/>
        <v>0</v>
      </c>
      <c r="J52" s="66">
        <f t="shared" si="2"/>
        <v>0</v>
      </c>
      <c r="K52" s="67">
        <f t="shared" si="4"/>
        <v>0</v>
      </c>
      <c r="L52" s="198">
        <v>0.05</v>
      </c>
    </row>
    <row r="53" spans="4:12" ht="25.35" customHeight="1" x14ac:dyDescent="0.25">
      <c r="D53" s="35" t="s">
        <v>264</v>
      </c>
      <c r="E53" s="212" t="s">
        <v>86</v>
      </c>
      <c r="F53" s="37" t="s">
        <v>28</v>
      </c>
      <c r="G53" s="37">
        <v>420</v>
      </c>
      <c r="H53" s="220"/>
      <c r="I53" s="66">
        <f t="shared" si="3"/>
        <v>0</v>
      </c>
      <c r="J53" s="66">
        <f t="shared" si="2"/>
        <v>0</v>
      </c>
      <c r="K53" s="67">
        <f t="shared" si="4"/>
        <v>0</v>
      </c>
      <c r="L53" s="198">
        <v>0.05</v>
      </c>
    </row>
    <row r="54" spans="4:12" ht="25.35" customHeight="1" x14ac:dyDescent="0.25">
      <c r="D54" s="35" t="s">
        <v>265</v>
      </c>
      <c r="E54" s="212" t="s">
        <v>87</v>
      </c>
      <c r="F54" s="37" t="s">
        <v>28</v>
      </c>
      <c r="G54" s="37">
        <v>300</v>
      </c>
      <c r="H54" s="220"/>
      <c r="I54" s="66">
        <f t="shared" si="3"/>
        <v>0</v>
      </c>
      <c r="J54" s="66">
        <f t="shared" si="2"/>
        <v>0</v>
      </c>
      <c r="K54" s="67">
        <f t="shared" si="4"/>
        <v>0</v>
      </c>
      <c r="L54" s="198">
        <v>0.05</v>
      </c>
    </row>
    <row r="55" spans="4:12" ht="25.35" customHeight="1" x14ac:dyDescent="0.25">
      <c r="D55" s="35" t="s">
        <v>266</v>
      </c>
      <c r="E55" s="212" t="s">
        <v>88</v>
      </c>
      <c r="F55" s="37" t="s">
        <v>6</v>
      </c>
      <c r="G55" s="37">
        <v>650</v>
      </c>
      <c r="H55" s="220"/>
      <c r="I55" s="66">
        <f t="shared" si="3"/>
        <v>0</v>
      </c>
      <c r="J55" s="66">
        <f t="shared" si="2"/>
        <v>0</v>
      </c>
      <c r="K55" s="67">
        <f t="shared" si="4"/>
        <v>0</v>
      </c>
      <c r="L55" s="198">
        <v>0.05</v>
      </c>
    </row>
    <row r="56" spans="4:12" ht="25.35" customHeight="1" x14ac:dyDescent="0.25">
      <c r="D56" s="35" t="s">
        <v>267</v>
      </c>
      <c r="E56" s="212" t="s">
        <v>129</v>
      </c>
      <c r="F56" s="37" t="s">
        <v>28</v>
      </c>
      <c r="G56" s="37">
        <v>120</v>
      </c>
      <c r="H56" s="220"/>
      <c r="I56" s="66">
        <f t="shared" si="3"/>
        <v>0</v>
      </c>
      <c r="J56" s="66">
        <f t="shared" si="2"/>
        <v>0</v>
      </c>
      <c r="K56" s="67">
        <f t="shared" si="4"/>
        <v>0</v>
      </c>
      <c r="L56" s="198">
        <v>0.05</v>
      </c>
    </row>
    <row r="57" spans="4:12" ht="25.35" customHeight="1" x14ac:dyDescent="0.25">
      <c r="D57" s="35" t="s">
        <v>268</v>
      </c>
      <c r="E57" s="212" t="s">
        <v>130</v>
      </c>
      <c r="F57" s="37" t="s">
        <v>6</v>
      </c>
      <c r="G57" s="37">
        <v>80</v>
      </c>
      <c r="H57" s="220"/>
      <c r="I57" s="66">
        <f t="shared" si="3"/>
        <v>0</v>
      </c>
      <c r="J57" s="66">
        <f t="shared" si="2"/>
        <v>0</v>
      </c>
      <c r="K57" s="67">
        <f t="shared" si="4"/>
        <v>0</v>
      </c>
      <c r="L57" s="198">
        <v>0.05</v>
      </c>
    </row>
    <row r="58" spans="4:12" ht="25.35" customHeight="1" x14ac:dyDescent="0.25">
      <c r="D58" s="35" t="s">
        <v>269</v>
      </c>
      <c r="E58" s="212" t="s">
        <v>131</v>
      </c>
      <c r="F58" s="37" t="s">
        <v>6</v>
      </c>
      <c r="G58" s="37">
        <v>200</v>
      </c>
      <c r="H58" s="220"/>
      <c r="I58" s="66">
        <f t="shared" si="3"/>
        <v>0</v>
      </c>
      <c r="J58" s="66">
        <f t="shared" si="2"/>
        <v>0</v>
      </c>
      <c r="K58" s="67">
        <f t="shared" si="4"/>
        <v>0</v>
      </c>
      <c r="L58" s="198">
        <v>0.05</v>
      </c>
    </row>
    <row r="59" spans="4:12" ht="25.35" customHeight="1" x14ac:dyDescent="0.25">
      <c r="D59" s="35" t="s">
        <v>270</v>
      </c>
      <c r="E59" s="212" t="s">
        <v>209</v>
      </c>
      <c r="F59" s="37" t="s">
        <v>6</v>
      </c>
      <c r="G59" s="37">
        <v>250</v>
      </c>
      <c r="H59" s="220"/>
      <c r="I59" s="66">
        <f t="shared" si="3"/>
        <v>0</v>
      </c>
      <c r="J59" s="66">
        <f t="shared" si="2"/>
        <v>0</v>
      </c>
      <c r="K59" s="67">
        <f t="shared" si="4"/>
        <v>0</v>
      </c>
      <c r="L59" s="198">
        <v>0.05</v>
      </c>
    </row>
    <row r="60" spans="4:12" ht="25.35" customHeight="1" x14ac:dyDescent="0.25">
      <c r="D60" s="35" t="s">
        <v>358</v>
      </c>
      <c r="E60" s="212" t="s">
        <v>89</v>
      </c>
      <c r="F60" s="37" t="s">
        <v>6</v>
      </c>
      <c r="G60" s="37">
        <v>9120</v>
      </c>
      <c r="H60" s="220"/>
      <c r="I60" s="76">
        <f t="shared" si="3"/>
        <v>0</v>
      </c>
      <c r="J60" s="66">
        <f t="shared" si="2"/>
        <v>0</v>
      </c>
      <c r="K60" s="67">
        <f t="shared" si="4"/>
        <v>0</v>
      </c>
      <c r="L60" s="198">
        <v>0.05</v>
      </c>
    </row>
    <row r="61" spans="4:12" ht="27" customHeight="1" thickBot="1" x14ac:dyDescent="0.3">
      <c r="D61" s="117" t="s">
        <v>146</v>
      </c>
      <c r="E61" s="118"/>
      <c r="F61" s="118"/>
      <c r="G61" s="118"/>
      <c r="H61" s="222"/>
      <c r="I61" s="74">
        <f>SUM(I8:I60)</f>
        <v>0</v>
      </c>
      <c r="J61" s="74">
        <f>SUM(J8:J60)</f>
        <v>0</v>
      </c>
      <c r="K61" s="75">
        <f>SUM(K8:K60)</f>
        <v>0</v>
      </c>
    </row>
    <row r="62" spans="4:12" ht="27" customHeight="1" x14ac:dyDescent="0.25">
      <c r="D62" s="99"/>
      <c r="E62" s="99"/>
      <c r="F62" s="99"/>
      <c r="G62" s="99"/>
      <c r="H62" s="223"/>
      <c r="I62" s="100"/>
      <c r="J62" s="100"/>
      <c r="K62" s="100"/>
    </row>
    <row r="63" spans="4:12" x14ac:dyDescent="0.25">
      <c r="D63" s="203"/>
      <c r="E63" s="203"/>
      <c r="F63" s="203"/>
      <c r="G63" s="203"/>
      <c r="H63" s="224"/>
      <c r="I63" s="206"/>
      <c r="J63" s="206"/>
      <c r="K63" s="206"/>
    </row>
  </sheetData>
  <sortState xmlns:xlrd2="http://schemas.microsoft.com/office/spreadsheetml/2017/richdata2" ref="D7:L60">
    <sortCondition ref="E8"/>
  </sortState>
  <pageMargins left="0.7" right="0.7" top="0.75" bottom="0.75" header="0.3" footer="0.3"/>
  <pageSetup paperSize="9" scale="55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4:L11"/>
  <sheetViews>
    <sheetView workbookViewId="0">
      <selection activeCell="J11" sqref="J11"/>
    </sheetView>
  </sheetViews>
  <sheetFormatPr defaultRowHeight="15" x14ac:dyDescent="0.25"/>
  <cols>
    <col min="4" max="4" width="5.42578125" customWidth="1"/>
    <col min="5" max="5" width="28.5703125" customWidth="1"/>
    <col min="6" max="6" width="9.85546875" customWidth="1"/>
    <col min="7" max="7" width="12" customWidth="1"/>
    <col min="8" max="8" width="12.85546875" customWidth="1"/>
    <col min="9" max="9" width="9.85546875" bestFit="1" customWidth="1"/>
    <col min="10" max="10" width="8.42578125" customWidth="1"/>
    <col min="11" max="11" width="9.85546875" bestFit="1" customWidth="1"/>
  </cols>
  <sheetData>
    <row r="4" spans="4:12" x14ac:dyDescent="0.25">
      <c r="E4" s="265" t="s">
        <v>27</v>
      </c>
      <c r="F4" s="265"/>
      <c r="G4" s="265"/>
      <c r="H4" s="265"/>
      <c r="I4" s="265"/>
      <c r="J4" s="265"/>
    </row>
    <row r="5" spans="4:12" x14ac:dyDescent="0.25">
      <c r="E5" s="265" t="s">
        <v>106</v>
      </c>
      <c r="F5" s="265"/>
      <c r="G5" s="265"/>
      <c r="H5" s="265"/>
      <c r="I5" s="265"/>
      <c r="J5" s="265"/>
    </row>
    <row r="7" spans="4:12" ht="15.75" thickBot="1" x14ac:dyDescent="0.3"/>
    <row r="8" spans="4:12" ht="45.75" thickBot="1" x14ac:dyDescent="0.3">
      <c r="D8" s="14" t="s">
        <v>0</v>
      </c>
      <c r="E8" s="15" t="s">
        <v>1</v>
      </c>
      <c r="F8" s="16" t="s">
        <v>2</v>
      </c>
      <c r="G8" s="17" t="s">
        <v>3</v>
      </c>
      <c r="H8" s="16" t="s">
        <v>21</v>
      </c>
      <c r="I8" s="16" t="s">
        <v>22</v>
      </c>
      <c r="J8" s="16" t="s">
        <v>23</v>
      </c>
      <c r="K8" s="18" t="s">
        <v>24</v>
      </c>
    </row>
    <row r="9" spans="4:12" ht="26.25" customHeight="1" thickBot="1" x14ac:dyDescent="0.3">
      <c r="D9" s="12">
        <v>1</v>
      </c>
      <c r="E9" s="13">
        <v>2</v>
      </c>
      <c r="F9" s="13">
        <v>3</v>
      </c>
      <c r="G9" s="13">
        <v>4</v>
      </c>
      <c r="H9" s="10">
        <v>5</v>
      </c>
      <c r="I9" s="10">
        <v>6</v>
      </c>
      <c r="J9" s="10">
        <v>7</v>
      </c>
      <c r="K9" s="11">
        <v>8</v>
      </c>
    </row>
    <row r="10" spans="4:12" ht="49.5" customHeight="1" thickBot="1" x14ac:dyDescent="0.3">
      <c r="D10" s="29" t="s">
        <v>104</v>
      </c>
      <c r="E10" s="30" t="s">
        <v>105</v>
      </c>
      <c r="F10" s="31" t="s">
        <v>28</v>
      </c>
      <c r="G10" s="32">
        <v>15000</v>
      </c>
      <c r="H10" s="28"/>
      <c r="I10" s="68">
        <f>G10*H10</f>
        <v>0</v>
      </c>
      <c r="J10" s="68">
        <f>I10*L10</f>
        <v>0</v>
      </c>
      <c r="K10" s="69">
        <f>SUM(I10:J10)</f>
        <v>0</v>
      </c>
      <c r="L10" s="98">
        <v>0.05</v>
      </c>
    </row>
    <row r="11" spans="4:12" ht="22.5" customHeight="1" thickBot="1" x14ac:dyDescent="0.3">
      <c r="D11" s="266" t="s">
        <v>146</v>
      </c>
      <c r="E11" s="267"/>
      <c r="F11" s="267"/>
      <c r="G11" s="267"/>
      <c r="H11" s="33"/>
      <c r="I11" s="34">
        <f>SUM(I10:I10)</f>
        <v>0</v>
      </c>
      <c r="J11" s="34">
        <f>SUM(J10:J10)</f>
        <v>0</v>
      </c>
      <c r="K11" s="27">
        <f>SUM(K10)</f>
        <v>0</v>
      </c>
    </row>
  </sheetData>
  <mergeCells count="3">
    <mergeCell ref="E4:J4"/>
    <mergeCell ref="E5:J5"/>
    <mergeCell ref="D11:G11"/>
  </mergeCells>
  <pageMargins left="0.7" right="0.7" top="0.75" bottom="0.75" header="0.3" footer="0.3"/>
  <pageSetup paperSize="9" scale="65" fitToHeight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3:K26"/>
  <sheetViews>
    <sheetView topLeftCell="A7" workbookViewId="0">
      <selection activeCell="I9" sqref="I8:I24"/>
    </sheetView>
  </sheetViews>
  <sheetFormatPr defaultRowHeight="15" x14ac:dyDescent="0.25"/>
  <cols>
    <col min="3" max="3" width="6.28515625" customWidth="1"/>
    <col min="4" max="4" width="41.5703125" customWidth="1"/>
    <col min="5" max="5" width="10.7109375" customWidth="1"/>
    <col min="6" max="6" width="12.7109375" customWidth="1"/>
    <col min="7" max="7" width="12.28515625" customWidth="1"/>
    <col min="10" max="10" width="9.140625" bestFit="1" customWidth="1"/>
  </cols>
  <sheetData>
    <row r="3" spans="3:11" x14ac:dyDescent="0.25">
      <c r="D3" s="265" t="s">
        <v>27</v>
      </c>
      <c r="E3" s="265"/>
      <c r="F3" s="265"/>
      <c r="G3" s="265"/>
      <c r="H3" s="265"/>
      <c r="I3" s="265"/>
    </row>
    <row r="4" spans="3:11" x14ac:dyDescent="0.25">
      <c r="D4" s="265" t="s">
        <v>96</v>
      </c>
      <c r="E4" s="265"/>
      <c r="F4" s="265"/>
      <c r="G4" s="265"/>
      <c r="H4" s="265"/>
      <c r="I4" s="265"/>
    </row>
    <row r="5" spans="3:11" ht="15.75" thickBot="1" x14ac:dyDescent="0.3"/>
    <row r="6" spans="3:11" ht="45.75" thickBot="1" x14ac:dyDescent="0.3">
      <c r="C6" s="14" t="s">
        <v>0</v>
      </c>
      <c r="D6" s="15" t="s">
        <v>1</v>
      </c>
      <c r="E6" s="16" t="s">
        <v>2</v>
      </c>
      <c r="F6" s="17" t="s">
        <v>3</v>
      </c>
      <c r="G6" s="16" t="s">
        <v>21</v>
      </c>
      <c r="H6" s="16" t="s">
        <v>22</v>
      </c>
      <c r="I6" s="16" t="s">
        <v>23</v>
      </c>
      <c r="J6" s="18" t="s">
        <v>24</v>
      </c>
    </row>
    <row r="7" spans="3:11" ht="25.35" customHeight="1" thickBot="1" x14ac:dyDescent="0.3">
      <c r="C7" s="12">
        <v>1</v>
      </c>
      <c r="D7" s="13">
        <v>2</v>
      </c>
      <c r="E7" s="13">
        <v>3</v>
      </c>
      <c r="F7" s="13">
        <v>4</v>
      </c>
      <c r="G7" s="10">
        <v>5</v>
      </c>
      <c r="H7" s="10">
        <v>6</v>
      </c>
      <c r="I7" s="10">
        <v>7</v>
      </c>
      <c r="J7" s="11">
        <v>8</v>
      </c>
    </row>
    <row r="8" spans="3:11" ht="25.35" customHeight="1" x14ac:dyDescent="0.25">
      <c r="C8" s="227">
        <v>1</v>
      </c>
      <c r="D8" s="228" t="s">
        <v>91</v>
      </c>
      <c r="E8" s="229" t="s">
        <v>28</v>
      </c>
      <c r="F8" s="230">
        <v>1360</v>
      </c>
      <c r="G8" s="229"/>
      <c r="H8" s="231">
        <f t="shared" ref="H8:H24" si="0">F8*G8</f>
        <v>0</v>
      </c>
      <c r="I8" s="231">
        <f>H8*K8</f>
        <v>0</v>
      </c>
      <c r="J8" s="232">
        <f>H8+I8</f>
        <v>0</v>
      </c>
      <c r="K8" s="98">
        <v>0.05</v>
      </c>
    </row>
    <row r="9" spans="3:11" ht="25.35" customHeight="1" x14ac:dyDescent="0.25">
      <c r="C9" s="52">
        <v>3</v>
      </c>
      <c r="D9" s="53" t="s">
        <v>110</v>
      </c>
      <c r="E9" s="54" t="s">
        <v>28</v>
      </c>
      <c r="F9" s="55">
        <v>964</v>
      </c>
      <c r="G9" s="56"/>
      <c r="H9" s="70">
        <f t="shared" si="0"/>
        <v>0</v>
      </c>
      <c r="I9" s="231">
        <f t="shared" ref="I9:I24" si="1">H9*K9</f>
        <v>0</v>
      </c>
      <c r="J9" s="71">
        <f t="shared" ref="J9:J23" si="2">SUM(H9:I9)</f>
        <v>0</v>
      </c>
      <c r="K9" s="98">
        <v>0.05</v>
      </c>
    </row>
    <row r="10" spans="3:11" ht="25.35" customHeight="1" x14ac:dyDescent="0.25">
      <c r="C10" s="52">
        <v>2</v>
      </c>
      <c r="D10" s="53" t="s">
        <v>92</v>
      </c>
      <c r="E10" s="54" t="s">
        <v>28</v>
      </c>
      <c r="F10" s="55">
        <v>800</v>
      </c>
      <c r="G10" s="56"/>
      <c r="H10" s="70">
        <f t="shared" si="0"/>
        <v>0</v>
      </c>
      <c r="I10" s="231">
        <f t="shared" si="1"/>
        <v>0</v>
      </c>
      <c r="J10" s="71">
        <f t="shared" si="2"/>
        <v>0</v>
      </c>
      <c r="K10" s="98">
        <v>0.05</v>
      </c>
    </row>
    <row r="11" spans="3:11" ht="25.35" customHeight="1" x14ac:dyDescent="0.25">
      <c r="C11" s="52">
        <v>4</v>
      </c>
      <c r="D11" s="53" t="s">
        <v>93</v>
      </c>
      <c r="E11" s="54" t="s">
        <v>28</v>
      </c>
      <c r="F11" s="55">
        <v>800</v>
      </c>
      <c r="G11" s="56"/>
      <c r="H11" s="70">
        <f t="shared" si="0"/>
        <v>0</v>
      </c>
      <c r="I11" s="231">
        <f t="shared" si="1"/>
        <v>0</v>
      </c>
      <c r="J11" s="71">
        <f t="shared" si="2"/>
        <v>0</v>
      </c>
      <c r="K11" s="98">
        <v>0.05</v>
      </c>
    </row>
    <row r="12" spans="3:11" ht="25.35" customHeight="1" x14ac:dyDescent="0.25">
      <c r="C12" s="52">
        <v>5</v>
      </c>
      <c r="D12" s="53" t="s">
        <v>94</v>
      </c>
      <c r="E12" s="54" t="s">
        <v>28</v>
      </c>
      <c r="F12" s="55">
        <v>640</v>
      </c>
      <c r="G12" s="56"/>
      <c r="H12" s="70">
        <f t="shared" si="0"/>
        <v>0</v>
      </c>
      <c r="I12" s="231">
        <f t="shared" si="1"/>
        <v>0</v>
      </c>
      <c r="J12" s="71">
        <f t="shared" si="2"/>
        <v>0</v>
      </c>
      <c r="K12" s="98">
        <v>0.05</v>
      </c>
    </row>
    <row r="13" spans="3:11" ht="25.35" customHeight="1" x14ac:dyDescent="0.25">
      <c r="C13" s="52">
        <v>6</v>
      </c>
      <c r="D13" s="53" t="s">
        <v>95</v>
      </c>
      <c r="E13" s="54" t="s">
        <v>28</v>
      </c>
      <c r="F13" s="55">
        <v>650</v>
      </c>
      <c r="G13" s="56"/>
      <c r="H13" s="70">
        <f t="shared" si="0"/>
        <v>0</v>
      </c>
      <c r="I13" s="231">
        <f t="shared" si="1"/>
        <v>0</v>
      </c>
      <c r="J13" s="71">
        <f t="shared" si="2"/>
        <v>0</v>
      </c>
      <c r="K13" s="98">
        <v>0.05</v>
      </c>
    </row>
    <row r="14" spans="3:11" ht="25.35" customHeight="1" x14ac:dyDescent="0.25">
      <c r="C14" s="52">
        <v>7</v>
      </c>
      <c r="D14" s="236" t="s">
        <v>372</v>
      </c>
      <c r="E14" s="54" t="s">
        <v>28</v>
      </c>
      <c r="F14" s="55">
        <v>230</v>
      </c>
      <c r="G14" s="56"/>
      <c r="H14" s="70">
        <f t="shared" si="0"/>
        <v>0</v>
      </c>
      <c r="I14" s="231">
        <f t="shared" si="1"/>
        <v>0</v>
      </c>
      <c r="J14" s="71">
        <f t="shared" si="2"/>
        <v>0</v>
      </c>
      <c r="K14" s="98">
        <v>0.05</v>
      </c>
    </row>
    <row r="15" spans="3:11" ht="25.35" customHeight="1" x14ac:dyDescent="0.25">
      <c r="C15" s="52">
        <v>8</v>
      </c>
      <c r="D15" s="236" t="s">
        <v>371</v>
      </c>
      <c r="E15" s="54" t="s">
        <v>28</v>
      </c>
      <c r="F15" s="55">
        <v>200</v>
      </c>
      <c r="G15" s="56"/>
      <c r="H15" s="70">
        <f t="shared" si="0"/>
        <v>0</v>
      </c>
      <c r="I15" s="231">
        <f t="shared" si="1"/>
        <v>0</v>
      </c>
      <c r="J15" s="71">
        <f t="shared" si="2"/>
        <v>0</v>
      </c>
      <c r="K15" s="98">
        <v>0.05</v>
      </c>
    </row>
    <row r="16" spans="3:11" ht="25.35" customHeight="1" x14ac:dyDescent="0.25">
      <c r="C16" s="52">
        <v>16</v>
      </c>
      <c r="D16" s="107" t="s">
        <v>196</v>
      </c>
      <c r="E16" s="108" t="s">
        <v>28</v>
      </c>
      <c r="F16" s="55">
        <v>400</v>
      </c>
      <c r="G16" s="56"/>
      <c r="H16" s="70">
        <f t="shared" si="0"/>
        <v>0</v>
      </c>
      <c r="I16" s="231">
        <f t="shared" si="1"/>
        <v>0</v>
      </c>
      <c r="J16" s="71">
        <f t="shared" si="2"/>
        <v>0</v>
      </c>
      <c r="K16" s="98">
        <v>0.05</v>
      </c>
    </row>
    <row r="17" spans="3:11" ht="25.35" customHeight="1" x14ac:dyDescent="0.25">
      <c r="C17" s="57" t="s">
        <v>133</v>
      </c>
      <c r="D17" s="60" t="s">
        <v>134</v>
      </c>
      <c r="E17" s="61" t="s">
        <v>28</v>
      </c>
      <c r="F17" s="55">
        <v>400</v>
      </c>
      <c r="G17" s="56"/>
      <c r="H17" s="70">
        <f t="shared" si="0"/>
        <v>0</v>
      </c>
      <c r="I17" s="231">
        <f t="shared" si="1"/>
        <v>0</v>
      </c>
      <c r="J17" s="71">
        <f t="shared" si="2"/>
        <v>0</v>
      </c>
      <c r="K17" s="98">
        <v>0.05</v>
      </c>
    </row>
    <row r="18" spans="3:11" ht="25.35" customHeight="1" x14ac:dyDescent="0.25">
      <c r="C18" s="52">
        <v>13</v>
      </c>
      <c r="D18" s="60" t="s">
        <v>135</v>
      </c>
      <c r="E18" s="61" t="s">
        <v>28</v>
      </c>
      <c r="F18" s="55">
        <v>400</v>
      </c>
      <c r="G18" s="56"/>
      <c r="H18" s="70">
        <f t="shared" si="0"/>
        <v>0</v>
      </c>
      <c r="I18" s="231">
        <f t="shared" si="1"/>
        <v>0</v>
      </c>
      <c r="J18" s="71">
        <f t="shared" si="2"/>
        <v>0</v>
      </c>
      <c r="K18" s="98">
        <v>0.05</v>
      </c>
    </row>
    <row r="19" spans="3:11" ht="25.35" customHeight="1" x14ac:dyDescent="0.25">
      <c r="C19" s="52">
        <v>17</v>
      </c>
      <c r="D19" s="107" t="s">
        <v>197</v>
      </c>
      <c r="E19" s="108" t="s">
        <v>28</v>
      </c>
      <c r="F19" s="55">
        <v>200</v>
      </c>
      <c r="G19" s="56"/>
      <c r="H19" s="70">
        <f t="shared" si="0"/>
        <v>0</v>
      </c>
      <c r="I19" s="231">
        <f t="shared" si="1"/>
        <v>0</v>
      </c>
      <c r="J19" s="71">
        <f t="shared" si="2"/>
        <v>0</v>
      </c>
      <c r="K19" s="98">
        <v>0.05</v>
      </c>
    </row>
    <row r="20" spans="3:11" ht="25.35" customHeight="1" x14ac:dyDescent="0.25">
      <c r="C20" s="57">
        <v>12</v>
      </c>
      <c r="D20" s="60" t="s">
        <v>136</v>
      </c>
      <c r="E20" s="61" t="s">
        <v>28</v>
      </c>
      <c r="F20" s="55">
        <v>400</v>
      </c>
      <c r="G20" s="56"/>
      <c r="H20" s="70">
        <f t="shared" si="0"/>
        <v>0</v>
      </c>
      <c r="I20" s="231">
        <f t="shared" si="1"/>
        <v>0</v>
      </c>
      <c r="J20" s="71">
        <f t="shared" si="2"/>
        <v>0</v>
      </c>
      <c r="K20" s="98">
        <v>0.05</v>
      </c>
    </row>
    <row r="21" spans="3:11" ht="25.35" customHeight="1" x14ac:dyDescent="0.25">
      <c r="C21" s="52">
        <v>10</v>
      </c>
      <c r="D21" s="60" t="s">
        <v>132</v>
      </c>
      <c r="E21" s="61" t="s">
        <v>28</v>
      </c>
      <c r="F21" s="55">
        <v>400</v>
      </c>
      <c r="G21" s="56"/>
      <c r="H21" s="70">
        <f t="shared" si="0"/>
        <v>0</v>
      </c>
      <c r="I21" s="231">
        <f t="shared" si="1"/>
        <v>0</v>
      </c>
      <c r="J21" s="71">
        <f t="shared" si="2"/>
        <v>0</v>
      </c>
      <c r="K21" s="98">
        <v>0.05</v>
      </c>
    </row>
    <row r="22" spans="3:11" ht="25.35" customHeight="1" x14ac:dyDescent="0.25">
      <c r="C22" s="52">
        <v>9</v>
      </c>
      <c r="D22" s="236" t="s">
        <v>107</v>
      </c>
      <c r="E22" s="54" t="s">
        <v>28</v>
      </c>
      <c r="F22" s="55">
        <v>1120</v>
      </c>
      <c r="G22" s="56"/>
      <c r="H22" s="70">
        <f t="shared" si="0"/>
        <v>0</v>
      </c>
      <c r="I22" s="231">
        <f t="shared" si="1"/>
        <v>0</v>
      </c>
      <c r="J22" s="71">
        <f t="shared" si="2"/>
        <v>0</v>
      </c>
      <c r="K22" s="98">
        <v>0.05</v>
      </c>
    </row>
    <row r="23" spans="3:11" ht="25.35" customHeight="1" x14ac:dyDescent="0.25">
      <c r="C23" s="52">
        <v>14</v>
      </c>
      <c r="D23" s="60" t="s">
        <v>137</v>
      </c>
      <c r="E23" s="61" t="s">
        <v>28</v>
      </c>
      <c r="F23" s="55">
        <v>715</v>
      </c>
      <c r="G23" s="56"/>
      <c r="H23" s="70">
        <f t="shared" si="0"/>
        <v>0</v>
      </c>
      <c r="I23" s="231">
        <f t="shared" si="1"/>
        <v>0</v>
      </c>
      <c r="J23" s="71">
        <f t="shared" si="2"/>
        <v>0</v>
      </c>
      <c r="K23" s="98">
        <v>0.05</v>
      </c>
    </row>
    <row r="24" spans="3:11" ht="25.35" customHeight="1" x14ac:dyDescent="0.25">
      <c r="C24" s="52">
        <v>15</v>
      </c>
      <c r="D24" s="225" t="s">
        <v>143</v>
      </c>
      <c r="E24" s="226" t="s">
        <v>28</v>
      </c>
      <c r="F24" s="55">
        <v>320</v>
      </c>
      <c r="G24" s="56"/>
      <c r="H24" s="70">
        <f t="shared" si="0"/>
        <v>0</v>
      </c>
      <c r="I24" s="231">
        <f t="shared" si="1"/>
        <v>0</v>
      </c>
      <c r="J24" s="71">
        <f>SUM(H24:I24)</f>
        <v>0</v>
      </c>
      <c r="K24" s="98">
        <v>0.05</v>
      </c>
    </row>
    <row r="25" spans="3:11" ht="25.35" customHeight="1" thickBot="1" x14ac:dyDescent="0.3">
      <c r="C25" s="101"/>
      <c r="D25" s="102"/>
      <c r="E25" s="103"/>
      <c r="F25" s="104"/>
      <c r="G25" s="105"/>
      <c r="H25" s="106"/>
      <c r="I25" s="106"/>
      <c r="J25" s="233"/>
      <c r="K25" s="98"/>
    </row>
    <row r="26" spans="3:11" ht="25.35" customHeight="1" thickBot="1" x14ac:dyDescent="0.3">
      <c r="C26" s="268" t="s">
        <v>146</v>
      </c>
      <c r="D26" s="269"/>
      <c r="E26" s="269"/>
      <c r="F26" s="269"/>
      <c r="G26" s="270"/>
      <c r="H26" s="234">
        <f>SUM(H8:H25)</f>
        <v>0</v>
      </c>
      <c r="I26" s="234">
        <f>SUM(I8:I25)</f>
        <v>0</v>
      </c>
      <c r="J26" s="235">
        <f>SUM(J8:J25)</f>
        <v>0</v>
      </c>
      <c r="K26" s="19"/>
    </row>
  </sheetData>
  <sortState xmlns:xlrd2="http://schemas.microsoft.com/office/spreadsheetml/2017/richdata2" ref="C7:K24">
    <sortCondition ref="D8"/>
  </sortState>
  <mergeCells count="3">
    <mergeCell ref="D3:I3"/>
    <mergeCell ref="D4:I4"/>
    <mergeCell ref="C26:G26"/>
  </mergeCells>
  <pageMargins left="0.7" right="0.7" top="0.75" bottom="0.75" header="0.3" footer="0.3"/>
  <pageSetup scale="65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K18"/>
  <sheetViews>
    <sheetView topLeftCell="A10" workbookViewId="0">
      <selection activeCell="I17" sqref="I17"/>
    </sheetView>
  </sheetViews>
  <sheetFormatPr defaultRowHeight="15" x14ac:dyDescent="0.25"/>
  <cols>
    <col min="1" max="1" width="8" customWidth="1"/>
    <col min="2" max="2" width="8.85546875" hidden="1" customWidth="1"/>
    <col min="3" max="3" width="4.140625" customWidth="1"/>
    <col min="4" max="4" width="27.140625" customWidth="1"/>
    <col min="5" max="5" width="10.5703125" customWidth="1"/>
    <col min="6" max="6" width="11.5703125" customWidth="1"/>
    <col min="7" max="7" width="12.7109375" customWidth="1"/>
    <col min="8" max="8" width="10.28515625" bestFit="1" customWidth="1"/>
    <col min="10" max="10" width="9.85546875" bestFit="1" customWidth="1"/>
  </cols>
  <sheetData>
    <row r="9" spans="3:11" x14ac:dyDescent="0.25">
      <c r="D9" s="265" t="s">
        <v>27</v>
      </c>
      <c r="E9" s="265"/>
      <c r="F9" s="265"/>
      <c r="G9" s="265"/>
      <c r="H9" s="265"/>
      <c r="I9" s="265"/>
    </row>
    <row r="10" spans="3:11" x14ac:dyDescent="0.25">
      <c r="D10" s="265" t="s">
        <v>139</v>
      </c>
      <c r="E10" s="265"/>
      <c r="F10" s="265"/>
      <c r="G10" s="265"/>
      <c r="H10" s="265"/>
      <c r="I10" s="265"/>
    </row>
    <row r="12" spans="3:11" ht="15.75" thickBot="1" x14ac:dyDescent="0.3"/>
    <row r="13" spans="3:11" ht="45.75" thickBot="1" x14ac:dyDescent="0.3">
      <c r="C13" s="14" t="s">
        <v>0</v>
      </c>
      <c r="D13" s="15" t="s">
        <v>1</v>
      </c>
      <c r="E13" s="16" t="s">
        <v>2</v>
      </c>
      <c r="F13" s="17" t="s">
        <v>3</v>
      </c>
      <c r="G13" s="16" t="s">
        <v>21</v>
      </c>
      <c r="H13" s="16" t="s">
        <v>22</v>
      </c>
      <c r="I13" s="16" t="s">
        <v>23</v>
      </c>
      <c r="J13" s="18" t="s">
        <v>24</v>
      </c>
    </row>
    <row r="14" spans="3:11" ht="15.75" thickBot="1" x14ac:dyDescent="0.3">
      <c r="C14" s="12">
        <v>1</v>
      </c>
      <c r="D14" s="13">
        <v>2</v>
      </c>
      <c r="E14" s="13">
        <v>3</v>
      </c>
      <c r="F14" s="13">
        <v>4</v>
      </c>
      <c r="G14" s="10">
        <v>5</v>
      </c>
      <c r="H14" s="10">
        <v>6</v>
      </c>
      <c r="I14" s="10">
        <v>7</v>
      </c>
      <c r="J14" s="11">
        <v>8</v>
      </c>
    </row>
    <row r="15" spans="3:11" ht="46.9" customHeight="1" thickBot="1" x14ac:dyDescent="0.3">
      <c r="C15" s="62">
        <v>1</v>
      </c>
      <c r="D15" s="109" t="s">
        <v>213</v>
      </c>
      <c r="E15" s="63" t="s">
        <v>6</v>
      </c>
      <c r="F15" s="64">
        <v>450</v>
      </c>
      <c r="G15" s="65"/>
      <c r="H15" s="72">
        <f>F15*G15</f>
        <v>0</v>
      </c>
      <c r="I15" s="72">
        <f>H15*K15</f>
        <v>0</v>
      </c>
      <c r="J15" s="73">
        <f>SUM(H15:I15)</f>
        <v>0</v>
      </c>
      <c r="K15" s="98">
        <v>0.05</v>
      </c>
    </row>
    <row r="16" spans="3:11" ht="36" customHeight="1" thickBot="1" x14ac:dyDescent="0.3">
      <c r="C16" s="88">
        <v>2</v>
      </c>
      <c r="D16" s="86" t="s">
        <v>211</v>
      </c>
      <c r="E16" s="85" t="s">
        <v>6</v>
      </c>
      <c r="F16" s="87">
        <v>150</v>
      </c>
      <c r="G16" s="2"/>
      <c r="H16" s="66">
        <f t="shared" ref="H16" si="0">F16*G16</f>
        <v>0</v>
      </c>
      <c r="I16" s="72">
        <f t="shared" ref="I16:I17" si="1">H16*K16</f>
        <v>0</v>
      </c>
      <c r="J16" s="67">
        <f t="shared" ref="J16" si="2">SUM(H16:I16)</f>
        <v>0</v>
      </c>
      <c r="K16" s="98">
        <v>0.05</v>
      </c>
    </row>
    <row r="17" spans="3:11" ht="33" customHeight="1" thickBot="1" x14ac:dyDescent="0.3">
      <c r="C17" s="89">
        <v>3</v>
      </c>
      <c r="D17" s="90" t="s">
        <v>212</v>
      </c>
      <c r="E17" s="91" t="s">
        <v>6</v>
      </c>
      <c r="F17" s="92">
        <v>150</v>
      </c>
      <c r="G17" s="93"/>
      <c r="H17" s="82">
        <f t="shared" ref="H17" si="3">F17*G17</f>
        <v>0</v>
      </c>
      <c r="I17" s="72">
        <f t="shared" si="1"/>
        <v>0</v>
      </c>
      <c r="J17" s="83">
        <f t="shared" ref="J17" si="4">SUM(H17:I17)</f>
        <v>0</v>
      </c>
      <c r="K17" s="98">
        <v>0.05</v>
      </c>
    </row>
    <row r="18" spans="3:11" ht="16.5" thickBot="1" x14ac:dyDescent="0.3">
      <c r="C18" s="266" t="s">
        <v>146</v>
      </c>
      <c r="D18" s="267"/>
      <c r="E18" s="267"/>
      <c r="F18" s="267"/>
      <c r="G18" s="33"/>
      <c r="H18" s="94">
        <f>SUM(H15:H17)</f>
        <v>0</v>
      </c>
      <c r="I18" s="94">
        <f>SUM(I15:I17)</f>
        <v>0</v>
      </c>
      <c r="J18" s="95">
        <f>SUM(J15:J17)</f>
        <v>0</v>
      </c>
    </row>
  </sheetData>
  <mergeCells count="3">
    <mergeCell ref="D9:I9"/>
    <mergeCell ref="D10:I10"/>
    <mergeCell ref="C18:F1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3:K28"/>
  <sheetViews>
    <sheetView topLeftCell="A9" workbookViewId="0">
      <selection activeCell="I22" sqref="I22"/>
    </sheetView>
  </sheetViews>
  <sheetFormatPr defaultRowHeight="15" x14ac:dyDescent="0.25"/>
  <cols>
    <col min="4" max="4" width="40.7109375" customWidth="1"/>
    <col min="5" max="5" width="12.28515625" customWidth="1"/>
    <col min="6" max="6" width="13.140625" customWidth="1"/>
    <col min="7" max="7" width="12.28515625" customWidth="1"/>
    <col min="8" max="8" width="10.140625" bestFit="1" customWidth="1"/>
    <col min="9" max="9" width="9.28515625" bestFit="1" customWidth="1"/>
    <col min="10" max="10" width="10.140625" bestFit="1" customWidth="1"/>
  </cols>
  <sheetData>
    <row r="3" spans="3:11" x14ac:dyDescent="0.25">
      <c r="E3" s="110" t="s">
        <v>27</v>
      </c>
      <c r="F3" s="110"/>
      <c r="G3" s="110"/>
      <c r="H3" s="110"/>
      <c r="I3" s="110"/>
    </row>
    <row r="4" spans="3:11" x14ac:dyDescent="0.25">
      <c r="E4" s="110" t="s">
        <v>103</v>
      </c>
      <c r="F4" s="110"/>
      <c r="G4" s="110"/>
      <c r="H4" s="110"/>
      <c r="I4" s="110"/>
    </row>
    <row r="5" spans="3:11" ht="15.75" thickBot="1" x14ac:dyDescent="0.3"/>
    <row r="6" spans="3:11" ht="45.75" thickBot="1" x14ac:dyDescent="0.3">
      <c r="C6" s="20" t="s">
        <v>0</v>
      </c>
      <c r="D6" s="21" t="s">
        <v>1</v>
      </c>
      <c r="E6" s="22" t="s">
        <v>2</v>
      </c>
      <c r="F6" s="23" t="s">
        <v>3</v>
      </c>
      <c r="G6" s="22" t="s">
        <v>21</v>
      </c>
      <c r="H6" s="22" t="s">
        <v>22</v>
      </c>
      <c r="I6" s="22" t="s">
        <v>23</v>
      </c>
      <c r="J6" s="24" t="s">
        <v>24</v>
      </c>
    </row>
    <row r="7" spans="3:11" ht="26.25" customHeight="1" thickBot="1" x14ac:dyDescent="0.3">
      <c r="C7" s="29">
        <v>1</v>
      </c>
      <c r="D7" s="31">
        <v>2</v>
      </c>
      <c r="E7" s="31">
        <v>3</v>
      </c>
      <c r="F7" s="31">
        <v>4</v>
      </c>
      <c r="G7" s="58">
        <v>5</v>
      </c>
      <c r="H7" s="58">
        <v>6</v>
      </c>
      <c r="I7" s="58">
        <v>7</v>
      </c>
      <c r="J7" s="59">
        <v>8</v>
      </c>
    </row>
    <row r="8" spans="3:11" ht="26.25" customHeight="1" thickBot="1" x14ac:dyDescent="0.3">
      <c r="C8" s="25" t="s">
        <v>104</v>
      </c>
      <c r="D8" s="43" t="s">
        <v>114</v>
      </c>
      <c r="E8" s="44" t="s">
        <v>6</v>
      </c>
      <c r="F8" s="44">
        <v>300</v>
      </c>
      <c r="G8" s="40"/>
      <c r="H8" s="41">
        <f t="shared" ref="H8:H27" si="0">F8*G8</f>
        <v>0</v>
      </c>
      <c r="I8" s="41">
        <f>H8*K8</f>
        <v>0</v>
      </c>
      <c r="J8" s="42">
        <f t="shared" ref="J8:J27" si="1">SUM(H8:I8)</f>
        <v>0</v>
      </c>
      <c r="K8" s="98">
        <v>0.05</v>
      </c>
    </row>
    <row r="9" spans="3:11" ht="26.25" customHeight="1" thickBot="1" x14ac:dyDescent="0.3">
      <c r="C9" s="26" t="s">
        <v>219</v>
      </c>
      <c r="D9" s="45" t="s">
        <v>97</v>
      </c>
      <c r="E9" s="46" t="s">
        <v>6</v>
      </c>
      <c r="F9" s="46">
        <v>70</v>
      </c>
      <c r="G9" s="3"/>
      <c r="H9" s="4">
        <f t="shared" si="0"/>
        <v>0</v>
      </c>
      <c r="I9" s="41">
        <f t="shared" ref="I9:I27" si="2">H9*K9</f>
        <v>0</v>
      </c>
      <c r="J9" s="7">
        <f t="shared" si="1"/>
        <v>0</v>
      </c>
      <c r="K9" s="98">
        <v>0.05</v>
      </c>
    </row>
    <row r="10" spans="3:11" ht="26.25" customHeight="1" thickBot="1" x14ac:dyDescent="0.3">
      <c r="C10" s="26" t="s">
        <v>220</v>
      </c>
      <c r="D10" s="45" t="s">
        <v>167</v>
      </c>
      <c r="E10" s="46" t="s">
        <v>6</v>
      </c>
      <c r="F10" s="46">
        <v>40</v>
      </c>
      <c r="G10" s="3"/>
      <c r="H10" s="4">
        <f t="shared" si="0"/>
        <v>0</v>
      </c>
      <c r="I10" s="41">
        <f t="shared" si="2"/>
        <v>0</v>
      </c>
      <c r="J10" s="7">
        <f t="shared" si="1"/>
        <v>0</v>
      </c>
      <c r="K10" s="98">
        <v>0.05</v>
      </c>
    </row>
    <row r="11" spans="3:11" ht="26.25" customHeight="1" thickBot="1" x14ac:dyDescent="0.3">
      <c r="C11" s="26" t="s">
        <v>221</v>
      </c>
      <c r="D11" s="45" t="s">
        <v>98</v>
      </c>
      <c r="E11" s="46" t="s">
        <v>6</v>
      </c>
      <c r="F11" s="46">
        <v>60</v>
      </c>
      <c r="G11" s="3"/>
      <c r="H11" s="4">
        <f t="shared" si="0"/>
        <v>0</v>
      </c>
      <c r="I11" s="41">
        <f t="shared" si="2"/>
        <v>0</v>
      </c>
      <c r="J11" s="7">
        <f t="shared" si="1"/>
        <v>0</v>
      </c>
      <c r="K11" s="98">
        <v>0.05</v>
      </c>
    </row>
    <row r="12" spans="3:11" ht="26.25" customHeight="1" thickBot="1" x14ac:dyDescent="0.3">
      <c r="C12" s="26" t="s">
        <v>222</v>
      </c>
      <c r="D12" s="45" t="s">
        <v>115</v>
      </c>
      <c r="E12" s="46" t="s">
        <v>6</v>
      </c>
      <c r="F12" s="46">
        <v>60</v>
      </c>
      <c r="G12" s="3"/>
      <c r="H12" s="4">
        <f t="shared" si="0"/>
        <v>0</v>
      </c>
      <c r="I12" s="41">
        <f t="shared" si="2"/>
        <v>0</v>
      </c>
      <c r="J12" s="7">
        <f t="shared" si="1"/>
        <v>0</v>
      </c>
      <c r="K12" s="98">
        <v>0.05</v>
      </c>
    </row>
    <row r="13" spans="3:11" ht="26.25" customHeight="1" thickBot="1" x14ac:dyDescent="0.3">
      <c r="C13" s="26" t="s">
        <v>223</v>
      </c>
      <c r="D13" s="45" t="s">
        <v>373</v>
      </c>
      <c r="E13" s="46" t="s">
        <v>6</v>
      </c>
      <c r="F13" s="46">
        <v>600</v>
      </c>
      <c r="G13" s="3"/>
      <c r="H13" s="4">
        <f t="shared" si="0"/>
        <v>0</v>
      </c>
      <c r="I13" s="41">
        <f t="shared" si="2"/>
        <v>0</v>
      </c>
      <c r="J13" s="7">
        <f t="shared" si="1"/>
        <v>0</v>
      </c>
      <c r="K13" s="98">
        <v>0.05</v>
      </c>
    </row>
    <row r="14" spans="3:11" ht="26.25" customHeight="1" thickBot="1" x14ac:dyDescent="0.3">
      <c r="C14" s="26" t="s">
        <v>224</v>
      </c>
      <c r="D14" s="47" t="s">
        <v>99</v>
      </c>
      <c r="E14" s="48" t="s">
        <v>6</v>
      </c>
      <c r="F14" s="48">
        <v>60</v>
      </c>
      <c r="G14" s="3"/>
      <c r="H14" s="4">
        <f t="shared" si="0"/>
        <v>0</v>
      </c>
      <c r="I14" s="41">
        <f t="shared" si="2"/>
        <v>0</v>
      </c>
      <c r="J14" s="7">
        <f t="shared" si="1"/>
        <v>0</v>
      </c>
      <c r="K14" s="98">
        <v>0.05</v>
      </c>
    </row>
    <row r="15" spans="3:11" ht="26.25" customHeight="1" thickBot="1" x14ac:dyDescent="0.3">
      <c r="C15" s="26" t="s">
        <v>225</v>
      </c>
      <c r="D15" s="45" t="s">
        <v>116</v>
      </c>
      <c r="E15" s="46" t="s">
        <v>6</v>
      </c>
      <c r="F15" s="46">
        <v>1000</v>
      </c>
      <c r="G15" s="3"/>
      <c r="H15" s="4">
        <f t="shared" si="0"/>
        <v>0</v>
      </c>
      <c r="I15" s="41">
        <f t="shared" si="2"/>
        <v>0</v>
      </c>
      <c r="J15" s="7">
        <f t="shared" si="1"/>
        <v>0</v>
      </c>
      <c r="K15" s="98">
        <v>0.05</v>
      </c>
    </row>
    <row r="16" spans="3:11" ht="26.25" customHeight="1" thickBot="1" x14ac:dyDescent="0.3">
      <c r="C16" s="26" t="s">
        <v>226</v>
      </c>
      <c r="D16" s="47" t="s">
        <v>164</v>
      </c>
      <c r="E16" s="48" t="s">
        <v>6</v>
      </c>
      <c r="F16" s="48">
        <v>50</v>
      </c>
      <c r="G16" s="3"/>
      <c r="H16" s="4">
        <f t="shared" si="0"/>
        <v>0</v>
      </c>
      <c r="I16" s="41">
        <f t="shared" si="2"/>
        <v>0</v>
      </c>
      <c r="J16" s="7">
        <f t="shared" si="1"/>
        <v>0</v>
      </c>
      <c r="K16" s="98">
        <v>0.05</v>
      </c>
    </row>
    <row r="17" spans="3:11" ht="26.25" customHeight="1" thickBot="1" x14ac:dyDescent="0.3">
      <c r="C17" s="26" t="s">
        <v>227</v>
      </c>
      <c r="D17" s="45" t="s">
        <v>108</v>
      </c>
      <c r="E17" s="46" t="s">
        <v>6</v>
      </c>
      <c r="F17" s="46">
        <v>630</v>
      </c>
      <c r="G17" s="3"/>
      <c r="H17" s="4">
        <f t="shared" si="0"/>
        <v>0</v>
      </c>
      <c r="I17" s="41">
        <f t="shared" si="2"/>
        <v>0</v>
      </c>
      <c r="J17" s="7">
        <f t="shared" si="1"/>
        <v>0</v>
      </c>
      <c r="K17" s="98">
        <v>0.05</v>
      </c>
    </row>
    <row r="18" spans="3:11" ht="26.25" customHeight="1" thickBot="1" x14ac:dyDescent="0.3">
      <c r="C18" s="26" t="s">
        <v>133</v>
      </c>
      <c r="D18" s="45" t="s">
        <v>117</v>
      </c>
      <c r="E18" s="46" t="s">
        <v>6</v>
      </c>
      <c r="F18" s="46">
        <v>240</v>
      </c>
      <c r="G18" s="3"/>
      <c r="H18" s="4">
        <f t="shared" si="0"/>
        <v>0</v>
      </c>
      <c r="I18" s="41">
        <f t="shared" si="2"/>
        <v>0</v>
      </c>
      <c r="J18" s="7">
        <f t="shared" si="1"/>
        <v>0</v>
      </c>
      <c r="K18" s="98">
        <v>0.05</v>
      </c>
    </row>
    <row r="19" spans="3:11" ht="26.25" customHeight="1" thickBot="1" x14ac:dyDescent="0.3">
      <c r="C19" s="26" t="s">
        <v>228</v>
      </c>
      <c r="D19" s="45" t="s">
        <v>100</v>
      </c>
      <c r="E19" s="46" t="s">
        <v>6</v>
      </c>
      <c r="F19" s="46">
        <v>160</v>
      </c>
      <c r="G19" s="3"/>
      <c r="H19" s="4">
        <f t="shared" si="0"/>
        <v>0</v>
      </c>
      <c r="I19" s="41">
        <f t="shared" si="2"/>
        <v>0</v>
      </c>
      <c r="J19" s="7">
        <f t="shared" si="1"/>
        <v>0</v>
      </c>
      <c r="K19" s="98">
        <v>0.05</v>
      </c>
    </row>
    <row r="20" spans="3:11" ht="26.25" customHeight="1" thickBot="1" x14ac:dyDescent="0.3">
      <c r="C20" s="26" t="s">
        <v>229</v>
      </c>
      <c r="D20" s="47" t="s">
        <v>166</v>
      </c>
      <c r="E20" s="48" t="s">
        <v>6</v>
      </c>
      <c r="F20" s="48">
        <v>50</v>
      </c>
      <c r="G20" s="3"/>
      <c r="H20" s="4">
        <f t="shared" si="0"/>
        <v>0</v>
      </c>
      <c r="I20" s="41">
        <f t="shared" si="2"/>
        <v>0</v>
      </c>
      <c r="J20" s="7">
        <f t="shared" si="1"/>
        <v>0</v>
      </c>
      <c r="K20" s="98">
        <v>0.05</v>
      </c>
    </row>
    <row r="21" spans="3:11" ht="26.25" customHeight="1" thickBot="1" x14ac:dyDescent="0.3">
      <c r="C21" s="26" t="s">
        <v>233</v>
      </c>
      <c r="D21" s="47" t="s">
        <v>374</v>
      </c>
      <c r="E21" s="48" t="s">
        <v>6</v>
      </c>
      <c r="F21" s="48">
        <v>60</v>
      </c>
      <c r="G21" s="3"/>
      <c r="H21" s="4">
        <f t="shared" si="0"/>
        <v>0</v>
      </c>
      <c r="I21" s="41">
        <f t="shared" si="2"/>
        <v>0</v>
      </c>
      <c r="J21" s="7">
        <f t="shared" si="1"/>
        <v>0</v>
      </c>
      <c r="K21" s="98">
        <v>0.05</v>
      </c>
    </row>
    <row r="22" spans="3:11" ht="26.25" customHeight="1" thickBot="1" x14ac:dyDescent="0.3">
      <c r="C22" s="26" t="s">
        <v>234</v>
      </c>
      <c r="D22" s="45" t="s">
        <v>118</v>
      </c>
      <c r="E22" s="46" t="s">
        <v>6</v>
      </c>
      <c r="F22" s="46">
        <v>300</v>
      </c>
      <c r="G22" s="3"/>
      <c r="H22" s="4">
        <f t="shared" si="0"/>
        <v>0</v>
      </c>
      <c r="I22" s="41">
        <f t="shared" si="2"/>
        <v>0</v>
      </c>
      <c r="J22" s="7">
        <f t="shared" si="1"/>
        <v>0</v>
      </c>
      <c r="K22" s="98">
        <v>0.05</v>
      </c>
    </row>
    <row r="23" spans="3:11" ht="26.25" customHeight="1" thickBot="1" x14ac:dyDescent="0.3">
      <c r="C23" s="26" t="s">
        <v>235</v>
      </c>
      <c r="D23" s="45" t="s">
        <v>376</v>
      </c>
      <c r="E23" s="46" t="s">
        <v>6</v>
      </c>
      <c r="F23" s="46">
        <v>490</v>
      </c>
      <c r="G23" s="3"/>
      <c r="H23" s="4">
        <f t="shared" si="0"/>
        <v>0</v>
      </c>
      <c r="I23" s="41">
        <f t="shared" si="2"/>
        <v>0</v>
      </c>
      <c r="J23" s="7">
        <f t="shared" si="1"/>
        <v>0</v>
      </c>
      <c r="K23" s="98">
        <v>0.05</v>
      </c>
    </row>
    <row r="24" spans="3:11" ht="26.25" customHeight="1" thickBot="1" x14ac:dyDescent="0.3">
      <c r="C24" s="26" t="s">
        <v>236</v>
      </c>
      <c r="D24" s="47" t="s">
        <v>375</v>
      </c>
      <c r="E24" s="48" t="s">
        <v>6</v>
      </c>
      <c r="F24" s="48">
        <v>140</v>
      </c>
      <c r="G24" s="3"/>
      <c r="H24" s="4">
        <f t="shared" si="0"/>
        <v>0</v>
      </c>
      <c r="I24" s="41">
        <f t="shared" si="2"/>
        <v>0</v>
      </c>
      <c r="J24" s="7">
        <f t="shared" si="1"/>
        <v>0</v>
      </c>
      <c r="K24" s="98">
        <v>0.05</v>
      </c>
    </row>
    <row r="25" spans="3:11" ht="26.25" customHeight="1" thickBot="1" x14ac:dyDescent="0.3">
      <c r="C25" s="26" t="s">
        <v>237</v>
      </c>
      <c r="D25" s="49" t="s">
        <v>165</v>
      </c>
      <c r="E25" s="50" t="s">
        <v>6</v>
      </c>
      <c r="F25" s="50">
        <v>350</v>
      </c>
      <c r="G25" s="5"/>
      <c r="H25" s="6">
        <f t="shared" si="0"/>
        <v>0</v>
      </c>
      <c r="I25" s="41">
        <f t="shared" si="2"/>
        <v>0</v>
      </c>
      <c r="J25" s="51">
        <f t="shared" si="1"/>
        <v>0</v>
      </c>
      <c r="K25" s="98">
        <v>0.05</v>
      </c>
    </row>
    <row r="26" spans="3:11" ht="26.25" customHeight="1" thickBot="1" x14ac:dyDescent="0.3">
      <c r="C26" s="26" t="s">
        <v>238</v>
      </c>
      <c r="D26" s="49" t="s">
        <v>101</v>
      </c>
      <c r="E26" s="50" t="s">
        <v>6</v>
      </c>
      <c r="F26" s="50">
        <v>346</v>
      </c>
      <c r="G26" s="5"/>
      <c r="H26" s="6">
        <f t="shared" si="0"/>
        <v>0</v>
      </c>
      <c r="I26" s="41">
        <f t="shared" si="2"/>
        <v>0</v>
      </c>
      <c r="J26" s="51">
        <f t="shared" si="1"/>
        <v>0</v>
      </c>
      <c r="K26" s="98">
        <v>0.05</v>
      </c>
    </row>
    <row r="27" spans="3:11" ht="26.25" customHeight="1" thickBot="1" x14ac:dyDescent="0.3">
      <c r="C27" s="243" t="s">
        <v>239</v>
      </c>
      <c r="D27" s="49" t="s">
        <v>102</v>
      </c>
      <c r="E27" s="50" t="s">
        <v>6</v>
      </c>
      <c r="F27" s="50">
        <v>80</v>
      </c>
      <c r="G27" s="5"/>
      <c r="H27" s="6">
        <f t="shared" si="0"/>
        <v>0</v>
      </c>
      <c r="I27" s="41">
        <f t="shared" si="2"/>
        <v>0</v>
      </c>
      <c r="J27" s="51">
        <f t="shared" si="1"/>
        <v>0</v>
      </c>
      <c r="K27" s="98">
        <v>0.05</v>
      </c>
    </row>
    <row r="28" spans="3:11" ht="26.25" customHeight="1" thickBot="1" x14ac:dyDescent="0.3">
      <c r="C28" s="240" t="s">
        <v>47</v>
      </c>
      <c r="D28" s="241"/>
      <c r="E28" s="241"/>
      <c r="F28" s="241"/>
      <c r="G28" s="244"/>
      <c r="H28" s="245">
        <f>SUM(H8:H27)</f>
        <v>0</v>
      </c>
      <c r="I28" s="246">
        <f>SUM(I8:I27)</f>
        <v>0</v>
      </c>
      <c r="J28" s="247">
        <f>SUM(J8:J27)</f>
        <v>0</v>
      </c>
    </row>
  </sheetData>
  <sortState xmlns:xlrd2="http://schemas.microsoft.com/office/spreadsheetml/2017/richdata2" ref="C7:K28">
    <sortCondition ref="D8"/>
  </sortState>
  <pageMargins left="0.7" right="0.7" top="0.75" bottom="0.75" header="0.3" footer="0.3"/>
  <pageSetup paperSize="9" scale="60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MIĘSO I PRODUKTY MIĘSNE</vt:lpstr>
      <vt:lpstr>RÓŻNE ARTYKUŁY ŻYWNOŚCIOWE</vt:lpstr>
      <vt:lpstr>PRODUKTY MLECZARSKIE</vt:lpstr>
      <vt:lpstr>WARZYWA I OWOCE ŚWIEŻE</vt:lpstr>
      <vt:lpstr>JAJA</vt:lpstr>
      <vt:lpstr>PIECZYWO, WYROBY PIEKARSKIE</vt:lpstr>
      <vt:lpstr>Garmażerka</vt:lpstr>
      <vt:lpstr>MROŻONE WARZYWA, OWOCE ORAZ RYB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2022-11-09T08:50:36Z</dcterms:modified>
</cp:coreProperties>
</file>