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375" firstSheet="2" activeTab="2"/>
  </bookViews>
  <sheets>
    <sheet name="MEBLE" sheetId="1" r:id="rId1"/>
    <sheet name="SPRZĘT" sheetId="2" r:id="rId2"/>
    <sheet name="SPRZĘT KOMPUTEROWY" sheetId="3" r:id="rId3"/>
  </sheets>
  <definedNames/>
  <calcPr fullCalcOnLoad="1"/>
</workbook>
</file>

<file path=xl/sharedStrings.xml><?xml version="1.0" encoding="utf-8"?>
<sst xmlns="http://schemas.openxmlformats.org/spreadsheetml/2006/main" count="386" uniqueCount="223">
  <si>
    <t>Nazwa</t>
  </si>
  <si>
    <t>Ilość</t>
  </si>
  <si>
    <t>Jm</t>
  </si>
  <si>
    <t>Cena netto</t>
  </si>
  <si>
    <t>Cena brutto</t>
  </si>
  <si>
    <t>Wartość brutto</t>
  </si>
  <si>
    <t>Wartość netto</t>
  </si>
  <si>
    <t>zestaw</t>
  </si>
  <si>
    <t>szt.</t>
  </si>
  <si>
    <t>pakiet</t>
  </si>
  <si>
    <t>RAZEM:</t>
  </si>
  <si>
    <t>Pojemnik na kółkach wym.30x35x29cm</t>
  </si>
  <si>
    <t>Zestaw głośnikowy</t>
  </si>
  <si>
    <t xml:space="preserve">Godło RP w ramce </t>
  </si>
  <si>
    <t>Stojak do pufek</t>
  </si>
  <si>
    <t>Telewizor LED, 48 cali</t>
  </si>
  <si>
    <t>DVD</t>
  </si>
  <si>
    <t>Radioodtwarzacz z wejściem USB</t>
  </si>
  <si>
    <t>Regał ekspozycyjny na czasopisma z uchylnymi półkami o wym.(80x40x185cm)</t>
  </si>
  <si>
    <t>Moduł szafek ze 10 schowkami zamykanych na klucz  w kolorze buku o wym. 80x40x185 cm</t>
  </si>
  <si>
    <t>Dywan różnokolorowy 4x5m</t>
  </si>
  <si>
    <t>Komputer stacjonarny + monitor</t>
  </si>
  <si>
    <t>Kserokopiarka z funkcją skanowania i drukowania w kolorze i czerni.</t>
  </si>
  <si>
    <t>Aneks kuchenny</t>
  </si>
  <si>
    <t>Dozowniki do mydło poj. 0,5 l</t>
  </si>
  <si>
    <t>Pojemnik na papier toaletowy  19 cm</t>
  </si>
  <si>
    <t>Podajnik na ręczniki papierowe</t>
  </si>
  <si>
    <t>Wózek do sprzątania</t>
  </si>
  <si>
    <t>Odkurzacz przemysłowy do pracy na sucho i mokro</t>
  </si>
  <si>
    <t xml:space="preserve"> </t>
  </si>
  <si>
    <t>Szafa aktowa wykonana z blachy w kolorze popielatym wyposażona w półki przestawne oraz dwuskrzydłowe drzwi z zamkiem cylindrycznym, wzmocnione od wewnątrz metalowym profilem zapewniającym wysoką stabilność o wym. 100x42x200 cm</t>
  </si>
  <si>
    <t xml:space="preserve">Wieszak szatniowy montowany do ściany o wymiarach 121x25x31 cm wykonany z profilu płaskoowalnego o przekroju 38x20 mm w kolorze zielonym. Półka z płyty laminowanej w odcieniu bukowym. </t>
  </si>
  <si>
    <t>kpl.</t>
  </si>
  <si>
    <t>pracownie matematyczna i informatyczna</t>
  </si>
  <si>
    <t>świetlica, pokoje nauczycielskie</t>
  </si>
  <si>
    <t>świetlica</t>
  </si>
  <si>
    <t>pracownia komputerowa</t>
  </si>
  <si>
    <t>sala lekcyjne</t>
  </si>
  <si>
    <t xml:space="preserve">Zestaw interaktywny skladający się z tablicy interaktywnej i projektora wraz z montażem </t>
  </si>
  <si>
    <t xml:space="preserve">Laptop do obsługi zestawu interaktywnego </t>
  </si>
  <si>
    <t>biblioteka, pokoje nauczycielskie</t>
  </si>
  <si>
    <t>sale lekcyjne</t>
  </si>
  <si>
    <t>sala komputerowa</t>
  </si>
  <si>
    <t>szatnia sportowa</t>
  </si>
  <si>
    <t>szatnia I-III</t>
  </si>
  <si>
    <t>szatnia IV-VI</t>
  </si>
  <si>
    <t>sale lekcyjne i świetlica</t>
  </si>
  <si>
    <t>pracownia przyrodnicza</t>
  </si>
  <si>
    <t>pracownia językowa</t>
  </si>
  <si>
    <t>6 zestawów na stanie</t>
  </si>
  <si>
    <t>pokój nauczycielski, biblioteka</t>
  </si>
  <si>
    <t>sekretariat</t>
  </si>
  <si>
    <t xml:space="preserve">Krzesło obrotowe posiadające szerokie i komfortowe siedzisko oraz ergonomicznie wyprofilowane wysokie oparcie, z mechanizmem  ACTIVE IN,  z blokadą oparcia i siedziska w pięciu pozycjach oraz z funkcją Anti-Shock zabezpieczającą przed uderzeniem w plecy. Podłokietniki krzesła oraz podstawa jezdna wykonane z tworzywa sztucznego. Materiał 100% polyolfinu  w kolorze granatowym </t>
  </si>
  <si>
    <t>archiwum</t>
  </si>
  <si>
    <t>stołówka</t>
  </si>
  <si>
    <t>pokój nauczycielski</t>
  </si>
  <si>
    <t>sala matematyczna</t>
  </si>
  <si>
    <t>sale edukacji wczesnoszkolnej</t>
  </si>
  <si>
    <t>biblioteka</t>
  </si>
  <si>
    <t xml:space="preserve"> świetlica</t>
  </si>
  <si>
    <t>sekretariat, gabinet</t>
  </si>
  <si>
    <t>sale lekcyjne, pracownia przyrodnicza</t>
  </si>
  <si>
    <t>sale lekcyjne, świetlice, sekretariat, gabinety</t>
  </si>
  <si>
    <t>Stoliki komputerowe na metakowej konstrukcji. Blaty wykonane z płyty laminowanej o gr. 18 mm wykończonej obrzeżem o gr. 2 mm w kolorze buku. Posiadają wysuwaną półkę pod klawiaturę oraz półkę na komputer montowaną po dowolnej stronie stolika o wym. 76 x 58 cm</t>
  </si>
  <si>
    <t>pokój nauczycielski, sale lekcyjne</t>
  </si>
  <si>
    <t>gabinet dyrektora</t>
  </si>
  <si>
    <t>gabinet dyrektora i sekretariat</t>
  </si>
  <si>
    <t>Ławeczka szatniowa na stopkach regulujących poziom o wymiarze 121x39x40 cm. Wykonana z profilu płaskoowalnego o przekroju 38x20 mm w kolorze zielonym. Siedzisko z płyty laminowanej w odcieniu bukowym.</t>
  </si>
  <si>
    <t>świetlica, sala komputerowa, biblioteka, pokój nauczycielski</t>
  </si>
  <si>
    <t>Aneks kuchenny mały</t>
  </si>
  <si>
    <t>Myjka parowa ciśnieniowa</t>
  </si>
  <si>
    <t>było</t>
  </si>
  <si>
    <t>Drukarka 3-D</t>
  </si>
  <si>
    <t>rozmiar 3-6, krzesło z siedziskiem i oparciem wyprofilowanym, zamontowanym na zaokrąglonym stelażu metalowym, wykonane z lakierowanej sklejki bukowej o gr. 6 mm w rozmiarze od 3 do 4 i o gr. 8mm w rozmiarze od 5 do 6, stelaż zaokrąglony na oparciu, z rury okrągłej o śr. 22 mm  w rozmiarze od 3 do 4 i o średnicy 25 mm w rozmiarze od 5 do 6, w kolorze szarym, wyprofilowane siedzisko. Nóżka posiada plastikową zatyczkę chroniącą podłogę przed zarysowaniem.Tylne nóżki wyposażone w stopki z tworzywa, mają delikatne odchylenie do tyłu zapobiegające bujaniu się przez dzieci.</t>
  </si>
  <si>
    <t xml:space="preserve">Krzesełko szkolne </t>
  </si>
  <si>
    <t>Stół jednoosobowy na stelażu metalowym z regulowaną wysokością.</t>
  </si>
  <si>
    <t>Stoły jednoosobowe na stelażu metalowymw kolorze szarym  z regulowaną wysokością rozmiar 3-6.Stelaż wykonany z profilu płaskoowalnego o przekroju 38x20 i 30x15 mm. Stelaż posiada haczyki na tornister, zatyczki chroniące podłogę przed zarysowaniem oraz plastikową osłonę chroniącą stelaż przed zarysowaniem go podczas regulowania wysokości. Blat z płyty laminowanej w kolorze buku o wym. 70x50 cm i grubości 18 mm, wykończony obrzeżem PCV 2mm. Pod blatem dodatkowy profil wzmacniający konstrukcje stołu.</t>
  </si>
  <si>
    <t xml:space="preserve">Biurko </t>
  </si>
  <si>
    <t>biurko z laminowanej płyty wiórowej o grubości 18 mm, z szufladą zamykaną na zamek  oraz dwoma półkami  zamykanymi na drzwiczki z zamkiem, blat z zaokrąglonymi narożnikami, wymiary: 120x60x80cm, kolor:buk</t>
  </si>
  <si>
    <t xml:space="preserve">ergonomiczne krzesło obrotowe na kółkach o regulowanej wysokości z podłokietnikami z regulowaną wysokością, płynnie regulowana wysokość siedziska za pomocą podnośnika pneumatycznego, wysokość siedziska 44-57cm, średnica siedziska 63 cm,materiał 100% poliestru, w kolorze grafitowym
</t>
  </si>
  <si>
    <t xml:space="preserve">Krzesło obrotowe na kółkach </t>
  </si>
  <si>
    <t>szafki do przechowywania rzeczy należących do dzieci, wysokość  do 120,5 cm,wykonane z laminowanej płyty  o grubości 18 mm,w kolorze buku, minimum 25 schowków (minimalne wymiary schowka 24,5x35x35 cm) z kolorowymi   drzwiczkami z wpuszczanymi uchwytami.</t>
  </si>
  <si>
    <t>Zestaw szafek -  regał z kolorowymi drzwiami</t>
  </si>
  <si>
    <t>Szafa  wysoka z szufladami</t>
  </si>
  <si>
    <t>Szafa  wysoka z drzwiczkami i półkami</t>
  </si>
  <si>
    <t xml:space="preserve"> korkowa w ramie aluminiowej,grubość korka od 10 do 15 mm</t>
  </si>
  <si>
    <t>materiał poliestrowo-poliamidowy z żelowym podkładem antypoślizgowym, wzorzysty</t>
  </si>
  <si>
    <t>Tablica korkowa  wym.120x200cm</t>
  </si>
  <si>
    <t xml:space="preserve"> biała, suchościeralna o powierzchni magnetycznej, powłoka lakierowana wym. 150x100cm, ramie aluminiowej z akcesoriami (markery, ścieracz, płyn do czyszczenia)</t>
  </si>
  <si>
    <t xml:space="preserve">Tablica szkolna </t>
  </si>
  <si>
    <t>biała, suchościeralna o powierzchni magnetycznej, powłoka lakierowana wym. 170x100cm, ramie aluminiowej z  uchwytami na paier np. typu Flipchart, akcesoriami (markery, ścieracz, płyn do czyszczenia)</t>
  </si>
  <si>
    <t xml:space="preserve">Stół sześciokątny z regulowanymi metalowymi nogami. </t>
  </si>
  <si>
    <t>Stół sześciokątny z regulowanymi metalowymi nogami. Możliwośc regulacji wysokości do wymiarów 40, 46, 52, 58 cm. Blat wykonany z płyty laminowanej o grubości 18 mm w tonacji buku. Narożniki łagodnie zaokrąglone i wykończone kolorowym obrzeżem PCV o grubości 2mm, dł. boku 72cm, przekatna między katami 144,5 cm, pomiedzy dwoma prostymi 128 cm.</t>
  </si>
  <si>
    <t xml:space="preserve">Kosz na śmieci </t>
  </si>
  <si>
    <t>plastikowy, poj. 50 l,wymiary: 40,3 x 30,9 x 58,4 cm, w kolorze srebrno-szarym</t>
  </si>
  <si>
    <t>plastikowy, poj. 25 l, wymiary: 36,5 x 29,1 x 48 cm, w kolorze srebrno-szarym</t>
  </si>
  <si>
    <t>plastikowy, w kształcie np.. tygryska,żabki, świnki itp., poj. 20 l 
wymiary 26x26x39cm, w kolorze srebrno-szarym</t>
  </si>
  <si>
    <t xml:space="preserve">Szafa aktowa </t>
  </si>
  <si>
    <t>Szafa aktowa ze skarbczykiem wykonana z blachy w kolorze popielatym, wyposażona w półki przestawne oraz dwuskrzydłowe drzwi z zamkiem cylindrycznym, wzmocnione od wewnątrz metalowym profilem zapewniającym wysoką stabilność o wym. 100x42x200 cm</t>
  </si>
  <si>
    <t>biurowa, wykonana z płyty laminowanej o grubości 18 mm, 10 schowków zamykanych na klucz, wymiary: 80x40x185 cm, kolor: klon</t>
  </si>
  <si>
    <t>konferencyjne, o wysokości 83,5 cm i szerokości 45 cm, z aluminiowym stelażem, z siedziskiem i oparciem tapicerowanym, pokrycie 100% poliester w kolorze szarym</t>
  </si>
  <si>
    <t>Krzesło konferencyjne</t>
  </si>
  <si>
    <t>Tablica korkowa  wym. 100cm/200cm</t>
  </si>
  <si>
    <t>Tablica korkowa wym. 100cm/150cm</t>
  </si>
  <si>
    <t>Tablica korkowa wym. 60cm/120cm</t>
  </si>
  <si>
    <t xml:space="preserve">Krzesełko z regulowaną wysokością </t>
  </si>
  <si>
    <t>Krzesełko z regulowaną wysokością w rozmiarze od 3 do 4. Oparcie szerokie, zaokrąglone. Siedzisko wypofilowane, eliminujące ucisk pod kolanami w trakcie siedzenia. wykonane ze sklejki bukowej w kolorze naturalnym  o grubości 8 mm. Stelaż wykonany z rury płaskoowalnej o wymiarach 38X 20 mm i 30x15 mm w kolorze żółtym. Nóżki krzesła zabezpieczone zatyczkami z tworzywa sztucznego. Podstawa krzesła w kształcie litery H zapewniająca jego wysoką stabilność. Krzesło posiada możliwość zawieszenia na blacie. Blat chroniony przed zarysowaniem stopkami umieszczonymi pod siedziskiem.</t>
  </si>
  <si>
    <t>Szafa ubraniowa</t>
  </si>
  <si>
    <t>Komoda</t>
  </si>
  <si>
    <t>Szafa niska</t>
  </si>
  <si>
    <t>konferencyjny, z blatem z laminatu o grubości 18 mm, z aluminiowym stelażem o profilu 40x20 mm i rury o średnicy 40 mm, wymiary: 139x75x74 cm, kolor: klon.</t>
  </si>
  <si>
    <t xml:space="preserve">Stół konferencyjny </t>
  </si>
  <si>
    <t>blat wykonany z płyty laminowanej  o grubości 25 mm, wykończonej obrzeżem o grubości 2 mm, pod blatem listwa do poziomego okablowania, a w blacie przelotka, w tonacji klonu o wymiarach: 140x80x80 cm, na metalowej konstrukcji w kolorze aluminium, rama i nogi wyposażone w stopkę regulacyjna, z kontenerkiem wolnostojącym wykonanym z płyty laminowanej, na ruchomych rolkach z hamulcem o wymiarach 43x58 x65 cm, wyposażonym w 3 szuflady i piórnik, kolor: klon</t>
  </si>
  <si>
    <t>Biurko  na metalowej konstrukcji z kontenerkiem wolnostojącym na kółkach</t>
  </si>
  <si>
    <t>Regał ekspozycyjny na czasopisma z  12  z uchylnymi półkami, wykonany z płyty laminowanej o grubości 18 mm w kolorze klonu             o wym.80x40x185cm. Za każdą półką znajduje się schowek do przechowywania czasopism.</t>
  </si>
  <si>
    <t>Regały biblioteczne dwustronne.</t>
  </si>
  <si>
    <t>Regały biblioteczne dwustronne o wym. 210x80x47 cm
Ramy regału wykonane z rury Fi 32 malowanej proszkowo na kolor aluminim.
Półki z płyty laminowanej 18 mm w kolorze klonu,klejonej obrzeżem PCV 2mm.</t>
  </si>
  <si>
    <t>szatnia 5 modułowa z siedziskiem, wykonana z płyty wiórowej w tonacji klonu,pod siedziskiem ażurowa półeczka na buty, szafki zamykane na drzwiczki w kolorach pomarańczowym, czerwonym, zółtym , niebieskim i zielonym, wyposażona w haczyk na ubrania i worek, z uchwytami wpuszczanymi, z półką na górze, wymiar  jednego modułu 26x50x130 cm</t>
  </si>
  <si>
    <t xml:space="preserve">Szatnia szkolna 5 modułowa </t>
  </si>
  <si>
    <t>Szafka ubraniowa 6 schowkowa</t>
  </si>
  <si>
    <t>Szafka skrytkowa o stabilnej konstrukcji z blachy stalowej pokrytej farbą proszkową z  6 schowkami (wym. 88,5x49x180 cm) zamykanymi zamkiem dwukluczowym z jednopunktowym ryglowaniem.Każdy zamek jest wyposażony w 2 kluczyki. Konstrukcja zgrzewana szafki oparta na profilach zamknietych, profil drzwi gwarantujący ich dużą sztywność. Drzwi szafek w kolorach żółtym, pomarańczowy i jasnozielonym, posiadają wywietrzniki oraz miejsce na identyfikator.Szafka ma otwory, które umożliwiają połaczenie szafek ze sobą lub przytwierdzenie ich do ściany.</t>
  </si>
  <si>
    <t>Szafka skrytkowa o stabilnej konstrukcji z blachy stalowej pokrytej farbą proszkową z  4 schowkami (wym. 60x49x180 cm) zamykanymi zamkiem dwukluczowym z jednopunktowym ryglowaniem.Każdy zamek jest wyposażony w 2 kluczyki. Konstrukcja zgrzewana szafki oparta na profilach zamknietych, profil drzwi gwarantujący ich dużą sztywność. Drzwi szafek w kolorach żółtym, pomarańczowy i jasnozielonym, posiadają wywietrzniki oraz miejsce na identyfikator.Szafka ma otwory, które umożliwiają połaczenie szafek ze sobą lub przytwierdzenie ich do ściany.</t>
  </si>
  <si>
    <t xml:space="preserve">Szafka skrytkowa  4 schowkowa  </t>
  </si>
  <si>
    <t>Biblioteczka stojąca do eksponowania książek</t>
  </si>
  <si>
    <t xml:space="preserve">Biblioteczka z 3 poziomami półeczek, do eksponowania książek                 o wymiarze  73,6 x 40 x 121 cm. Wykonana z płyty wiórowej w tonacji buku, z kolorowymi elementami. Biblioteczka jest wyposażona                   w pojemniki opisane w poz.12
</t>
  </si>
  <si>
    <t>Dywan różnokolorowy 3mx4m</t>
  </si>
  <si>
    <t>Siedziska relaksacyjne okrągłe</t>
  </si>
  <si>
    <t>Siedziska relaksacyjne okrąłe,  różnokolorowe (czerwone, niebieskie, limonkowe, fioletowe,wypełnione granulatem, dopasowujące się kształtem do osoby siedzącej, pokryte tkaniną PCV  waga 4kg • śr. 60cm • wys. 80cm</t>
  </si>
  <si>
    <t xml:space="preserve">pojemnik  zwiększający powierzchnię do przechowywania gier               i książek o wym. 30 x 35 x 29 cm. Wykonany z płyty wiórowej                        w tonacji buku, z kolorowymi elementami. </t>
  </si>
  <si>
    <t>Szafa ubraniowa głęboka o wym.76 x53x185cm, wykonana z płyty laminowanej w kolorze klonu o grubości 18 mm, w górnej części wyposażona w półkę. Posiada  drążek na wieszaki ubraniowe. Meble w poz. 40,41,42.</t>
  </si>
  <si>
    <t>Komoda z 3 szufladami wykonana z płyty laminowanej o grubości 18 mm, w kolorze klonu,  o wym. 76x40x80 cm. Meble w poz. 40,41,42.</t>
  </si>
  <si>
    <t>Szafa niska z jedną pułką,zamykana drzwiami z zamkiem,  wykonana z płyty laminowanej o grubości 18 mm, o wym.76x40x80 cm. Meble w poz. 40,41,42.</t>
  </si>
  <si>
    <t xml:space="preserve">Okrągłe pufki </t>
  </si>
  <si>
    <t xml:space="preserve">Szafa ubraniowa </t>
  </si>
  <si>
    <t xml:space="preserve">Witryna
</t>
  </si>
  <si>
    <t xml:space="preserve">Szafa 
 </t>
  </si>
  <si>
    <t xml:space="preserve">Witryna </t>
  </si>
  <si>
    <t xml:space="preserve"> Krzesło konferencyjne</t>
  </si>
  <si>
    <t xml:space="preserve">Szafa  </t>
  </si>
  <si>
    <t>Szafa  z płyty laminowanej w tonacji olchy, o gr. 18 mm. Wyposażona w metalowe nóżki w kolorze aluminium. W drzwiach metalowe uchwyty oraz zamki o  wym. 80 x 35 x 145 cm . Meble w poz. 56,57,58,59.60 muszą pochodzić z jednej serii.</t>
  </si>
  <si>
    <t xml:space="preserve">Witryna o  wym. 80 x 35 x 145 cm, wyposażona w 3 półki, wykonana  z płyty laminowanej w tonacji olchy, o gr. 18 mm. Drzwi witryny  ze szkła piaskowanego o gr. 4 mm, osadzonego w aluminiowej ramie.  Uchwyty metalowe. Szafa wyposażona w metalowe nóżki w kolorze aluminium.Meble w poz. 56,57,58,59.60 muszą pochodzić z jednej serii.
</t>
  </si>
  <si>
    <t xml:space="preserve">Szafa o wym. 80 x 35 x 180 cm wyposażona w 4 półki,  wykonana                z płyty laminowanej w tonacji olchy, o gr. 18 mm. Posiada  metalowe nóżki w kolorze aluminium. W drzwiach  metalowe uchwyty oraz zamki.Meble w poz. 56,57,58,59.60 muszą pochodzić z jednej serii.
 </t>
  </si>
  <si>
    <t xml:space="preserve">Witryna o wym. 80 x 35 x 76 cm, wyposażona w 1 półkę, wykonana   z płyty laminowanej w tonacji olchy, o gr. 18 mm. Drzwi witryny  ze szkła piaskowanego    o gr. 4 mm, osadzonego w aluminiowej ramie.  Uchwyty metalowe. Szafa wyposażona w metalowe nóżki              w kolorze aluminium.  Meble w poz. 56,57,58,59.60 muszą pochodzić z jednej serii.                               
</t>
  </si>
  <si>
    <t xml:space="preserve">Szafa ubraniowa wyposażona w drzwi, drążek oraz górną półkę,  wykonana z płyty laminowanej o gr. 18 mm, w tonacji olchy, uchwyty metalowe . Szafa  wyposażona w metalowe nóżki w kolorze aluminium o wym. 83,6 x 60 x 190 cm. Meble w poz. 56,57,58,59.60 muszą pochodzić z jednej serii.  </t>
  </si>
  <si>
    <t>Stół</t>
  </si>
  <si>
    <t>Stół o wym. 200 x 120 x 76 cm, na metalowej konstrukcji z nogami kwadratowymi o przekroju 40 mm, w kolorze aluminium, z blatem  z płyty laminowanej w tonacji olchy, o gr. 18 mm, wykończonej obrzeżem o gr. 2 mm.</t>
  </si>
  <si>
    <t xml:space="preserve">Biurko o  wym. 160 x 80 x 76 cm, na metalowej konstrukcji z nogami kwadratowymi o przekroju 40 x 40 mm, w kolorze aluminium, z blatem  z płyty laminowanej w tonacji olchy, o gr. 18 mm, wykończonej obrzeżem   o gr. 2 mm o  wym. 180 x 80 x 76 cm </t>
  </si>
  <si>
    <t xml:space="preserve">Kontenerek wolnostojący </t>
  </si>
  <si>
    <t xml:space="preserve">Krzesło obrotowe </t>
  </si>
  <si>
    <t xml:space="preserve">Kontenerek wolnostojący 4 szufladowy, o wym. 43,2 x 58 x 62 cm             z piórnikiem, wykonany z płyty laminowanej w tonacji olchy, o gr. 18 mm. Na ruchomych rolkach z hamulcem i centralnym  zamkiem, w szufladach mechanizm stop control zabezpieczający przed jednoczesnym wysuwem więcej niż jednej szuflady.  </t>
  </si>
  <si>
    <t xml:space="preserve">Biurko o wym. 100 x 80 x 76 cm, na metalowej konstrukcji z nogami kwadratowymi o przekroju 40 x 40 mm, w kolorze aluminium, z blatem  z płyty laminowanej w tonacji olchy, o gr. 18 mm, wykończonej obrzeżem o gr. 2 mm z osłoną biurka wykonaną z blachy perforowanej w kolorze aluminium.  </t>
  </si>
  <si>
    <t xml:space="preserve">Biurko o wym. 140 x 80 x 76 cm, na metalowej konstrukcji z nogami kwadratowymi o przekroju 40 x 40 mm, w kolorze aluminium,                       z blatem  z płyty laminowanej w tonacji olchy, o gr. 18 mm, wykończonej obrzeżem o gr. 2 mm z osłoną biurka wykonaną z blachy perforowanej w kolorze aluminium.   </t>
  </si>
  <si>
    <t>Łącznik biurek z osłoną</t>
  </si>
  <si>
    <t xml:space="preserve">Łącznik biurek o wym. 80 x 80 x 76 cm  z osłoną łącznika o dł. 116 cm wykonaną  z blachy perforowanej  w kolorze aluminium pozwalający na zestawieniebiurek w kształcie litery L lub tworzenie dostawek. </t>
  </si>
  <si>
    <t xml:space="preserve">Kontenerek podwieszany </t>
  </si>
  <si>
    <t xml:space="preserve">Kontenerek o wym. 37 x 57 x 40 cm podwieszany pod biurkiem, wykonany z płyty laminowanej w tonacji olchy, o gr. 18 mm. Wyposażony w 2 szuflady, w tym jedną z zamkiem.  </t>
  </si>
  <si>
    <t xml:space="preserve">Wieszak na komputer </t>
  </si>
  <si>
    <t>Wieszak na komputer o wym. 70 x 30 cm wykonany z pręta o gr. 9 mm i płyty laminowanej w tonacji olchy, o gr. 18 mm, wykończonej obrzeżem.</t>
  </si>
  <si>
    <t>konferencyjne, o wysokości 83,5 cm i szerokości 45 cm, z aluminiowym stelażem, z siedziskiem i oparciem tapicerowanym, pokrycie 100% poliester w kolorze granatowym</t>
  </si>
  <si>
    <t xml:space="preserve">Stolik jadalny </t>
  </si>
  <si>
    <t xml:space="preserve">Krzesło z siedziskiem z tworzywa sztucznego </t>
  </si>
  <si>
    <t>Zestawienie  sprzętu niezbędnego do nowobudowanej szkoły</t>
  </si>
  <si>
    <t xml:space="preserve">interaktywna tablica dotykowa, tryb Multi-User, Multi Touch, posiada boczne paski skrótów, przekątna tablicy 82",     Projektor krótkoogniskowy:
Technologia DLP, Rozdzielczość XGA (1.024 x 768), 
Jasność 3.000 ANSI Lumenów, 
Kontrast 15.000:1, HDMI. VGA
Tablica interaktywna: 
Technologia IR (pozycjonowanie w podczerwieni), 
Przekątna powierzchni roboczej 79", 
Wymiary tablicy: 1755 x 1260 x 45 mm, 
Obszar roboczy: 1665 x 1160 mm, 
Ceramiczna, suchościeralna powierzchnia, 
Obsługa za pomocą palca lub dowolnego wskaźnika. 
Akcesoria do montażu.
</t>
  </si>
  <si>
    <t>Parametry</t>
  </si>
  <si>
    <t xml:space="preserve">Regał </t>
  </si>
  <si>
    <t>Szafka</t>
  </si>
  <si>
    <t xml:space="preserve">Regał na pojemniki plastikowe </t>
  </si>
  <si>
    <t xml:space="preserve">Regał z  półkami i  szufladami </t>
  </si>
  <si>
    <t xml:space="preserve">Szafka </t>
  </si>
  <si>
    <t>Regał otwarty z 2 półkami w tonacji buku, wym.104x45x105cm. Wykonany z płyty laminowanej o grubości 18 mm. Meble w poz. 32, 33, 34, 35, 36 mają być z tej samej serii.</t>
  </si>
  <si>
    <t>Szafka z 2 półkami w środkowej części, po bokach pojedyńcze, kolorowe ( czerwone i niebieskie) drzwiczki, wykonana z płyty laminowanej o grubości 18 mm w tonacji buku,  o wym. 104x45x105cm.Meble w poz. 32, 33, 34, 35, 36 mają być z tej samej serii.</t>
  </si>
  <si>
    <t>Regał z 2 półkami po bokach  i 3 kolorowymi ( żółta, niebieska                         i czerwona) szufladami w środkowej części, wykonany z płyty laminowanej w tonacji buku, o grubości 18 mm,  wym.104x45x105cm. Meble w poz. 32, 33, 34, 35, 36 mają być z tej samej serii.</t>
  </si>
  <si>
    <t>Regał na pojemniki plastikowe z 2 półkami w środkowej części, wykonany z płyty laminowanej o grubości 18 mm, w tonacji buku o wym. 104x45x105cm z 4 pojemnikami plastikowymi, płaskimi o wym. 31,2x43x7,5cm i z 6 pojemnikami plastikowymi, głębokimi o wym. 31,2x43x15cm. Pojemniki w kolorach żótym czerwonym i niebieskim.Meble w poz. 32, 33, 34, 35, 36 mają być z tej samej serii.</t>
  </si>
  <si>
    <t>Szafka dwudrzwiowa z 2 półkami w tonacji buku, wykonana z płyty laminowanej o grubości 18 mm, drzwiczki kolorowe, wym.104x45x105cm. Meble w poz. 32, 33, 34, 35, 36 mają być z tej samej serii.</t>
  </si>
  <si>
    <t>Stolik jadalny o wym.80x80cm w rozmiarze od 3 do 6 na stelażu metalowym w kolorze zielonym z profilu 40x20 mm i 30x30 mm                    z kwadtatowymi nogami, blat z płyty laminowanej w kolorze buku               o grubości 18 mm, z obrzeżem o grubości 2 mm.</t>
  </si>
  <si>
    <t>Ławeczka szatniowa.</t>
  </si>
  <si>
    <t>Wieszak szatniowy.</t>
  </si>
  <si>
    <t>Krążki do siedzenia w różnych kolorach, pokryte trwałą tkaniną PCV, wypełnione pianką, o średnicy 35cm i wysokości wys.3cm.Pasują do stojaka opisanego w poz.21.</t>
  </si>
  <si>
    <t>Stojak do przechowywania 10 krążków do siedzenia na kółkach o wymiarach 44x46x42,5 cm.Wykonany z lakierowanej sklejki o grubości 18 mm. Pasuje do pufek opisanych w poz. 20</t>
  </si>
  <si>
    <t>Szafa ubraniowa.</t>
  </si>
  <si>
    <t>Szafa ubraniowa L o wymiarach 92x55x195, z 4 schowkami                           i drzwiami wykonana z płyty laminowanej w tonacji buku, o gr. 18 mm. Drzwi dwukolorowe (żółto i zielone) wykonane z lakierowanej płyty MDF. Szafka wyposażona w metalowe nóżki. Każdy schowek wyposażony jest w wieszak na ubrania.</t>
  </si>
  <si>
    <t>Krzesło z siedziskiem z tworzywa sztucznego w kolorze zielonym.     O nowoczesnym i ergonomicznym kształcie. Stelaż metalowy w kolorze srebrnym. Rozmiar od 3 do 6.Stelaż wykonany z rury okrągłej o średnicy 18 mm w rozmiarze 3 i 4 oraz 22 mm w rozmiarach 5 i 6. Siedzisko odporne na zabrudzenia i wilgoć, moletowane, odporne na zarysowania i antypoślizgowe.</t>
  </si>
  <si>
    <t>Godło RP w drewnianej ramie o wymiarach 40x30 cm., wydrukowane na grubym kartonie o gramaturze 300g/1m2 techniką offsetową, zabezpieczone plexi o grubości 2 mm, tył ramki z płyty HDF o grubości 3 mm.Wyprodukowane zgodnie z ustawą o godle, barwach i hymnie Rzeczpospolitej.</t>
  </si>
  <si>
    <t xml:space="preserve">Szafa wysoka </t>
  </si>
  <si>
    <t>Szafa wysoka z witryną w ramie aluminiowej w górnej części oraz pełnymi drzwiami w dolnej części (76x40x185cm) w kolrze buku. Dolna częśc zamykana na zamek. W części górnej 2 półki. Wykonana z płyty laminowanej o grubości 18 mm.</t>
  </si>
  <si>
    <t>Stoliki komputerowe na metalowej konstrukcji.</t>
  </si>
  <si>
    <t>wózek dwuwiaderkowy, na kółkach, każde wiaderko o pojemności min 25 l, wyciskarka do mopów płaskich i sznurkowych, zestaw min 3 mopówz wymiennymi końcówkami + po 3 zapasowa końcówki dla każdego mopa</t>
  </si>
  <si>
    <t>Szafa wysoka zamykana na  4 drzwiczki w kolorze buku, zamykane na zamki, wykonana z plyty laminowanej o grubości 18 mm,                  o wymiarach 76x40x185cm</t>
  </si>
  <si>
    <t xml:space="preserve">Segment </t>
  </si>
  <si>
    <t xml:space="preserve">szafa wysoka  z drzwiczkami i półkami do przechowywania pomocy dydaktycznych , zamykana  o wymiarach 94x45x189 cm, na 4 aluminiowych nóżkach,wykonana z płyty laminowanej o grubości 18 mm, w kolorze buku,z trwałym obrzeżem ABS multiplex o grubości 2 mm, fronty wykonane z szarej płyty MDF, w górnej części  półka, zamykana na drzwiczki,w części środkowej półka odkryta, w dolnej część 2 półki zamykane na drzwiczki.   Szafa z poz.9 i 10 ma być z jednej serii.   </t>
  </si>
  <si>
    <t xml:space="preserve">szafa  zamykana  do przechowywania pomocy dydaktycznych o wymiarach 94x45x189 cm,na 4 aluminiowych nóżkach,wykonana z płyty laminowanej o grubości 18 mm w kolorze buku,z trwałym obrzeżem ABS multiplex o grubości 2 mm, fronty wykonane z zielonej płyty MDF, w górnej części  półka, zamykana na drzwiczki,w części środkowej półka odkryta, w dolna części  8 szuflad. Szafa z poz.9 i 10 ma być z jednej serii.   </t>
  </si>
  <si>
    <t>Segment z płyty meblowej z grupy mebli skrzyniowych. Konstrukcja z płyty meblowej o grub. 18 mm, obrzeża zabezpieczone doklejką PCV.Wymiary gabarytowe (szer. x głęb. x wys.): 800 x 400 x 185 cm, moduł 5 półkowy, 3 pólki od góry z drzwiami przeszklonymi (witryna), 2 półki od dołu drzwiami z płyty laminowanej, buk.  Meble poz.13 i poz. 14 z powinny być z tej samej serii.</t>
  </si>
  <si>
    <t>Segment z płyty meblowej z grupy mebli skrzyniowych. Konstrukcja z płyty meblowej o grub. 18 mm, obrzeża zabezpieczone doklejką PCV.Wymiary gabarytowe (szer. x głęb. x wys.): 800 x 400 x 185 cm, moduł z 4 szufladami od dołu, od góry dwie wole półki, buk.  Meble poz.13 i poz. 14 z powinny być z tej samej serii.</t>
  </si>
  <si>
    <t>Zestawienie sprzętu niezbędnego do nowobudowanej szkoły</t>
  </si>
  <si>
    <t>Pianino elektryczne.</t>
  </si>
  <si>
    <t>Zestaw instrumentów perkusyjnych poszerzony o ksylofon, rury wibracyjne, werbel</t>
  </si>
  <si>
    <t>Monitor interaktywny.</t>
  </si>
  <si>
    <t xml:space="preserve">Monitor interaktywny dotykowy full HD 70" z głośnikami posiadający certyfikat spektrum niskiego niebieskiego światła. Rozdzielczość 4K UHD 
Anty-Bankteryjna Powłoka Ekranu
Technologia Total Eye-Care zapewnia ochronę oczu
Pisaki NFC
Powłoka Anty-Odblaskowa
Szkło Hartowane‎: 4mm, Hartowane Szkło‎
Liczba Punktów Dotyku‎‎: Do 20 Punktów Dotyku‎
 </t>
  </si>
  <si>
    <t>Oprogramowanie operacyjne</t>
  </si>
  <si>
    <t>Oprogramowanie do komputerów -       1 pakiet aplikacji biurowych z licencją na 23 stanowiska.</t>
  </si>
  <si>
    <t xml:space="preserve">Ekran 48 cali / 121 cm, 16:9,  Zgodność z HD Full HD, 1920 x 1080, technologia 3D tak (aktywna), tuner DVB-T2 (MPEG-4), DVB-C, DVB-S, DVB-S2
Podświetlenie matrycy Edge LED, optymalizacja ruchu Picture Quality Index 600
Kontrast dynamiczny Mega, Funkcje poprawy obrazu Micro Dimming Pro, Wide Color Enhancer Plus, czujnik oświetlenia zewnętrznego, Auto Motion Plus, Hypereal Picture Engine
System dźwięku przestrzennego SRS DTS Studio Sound, moc głośników 2 x 10 W,
regulacja tonów wysokich i niskich, korektor dźwięku.
Funkcje dodatkowe dźwięku Dolby Digital Plus, DTS Premium Sound 5.1, Multiroom Link, TV SoundConnect, Wallmount Sound Mode
Posiada Smart TV, Wi-Fi, DLNA, HbbTV,   przeglądarkę internetową, funkcję nagrywanie na USB  
Komunikacja dodatkowa Wi-Fi Direct, MHL - Mobile HD Link
System Smart Samsung Tizen 2015. Funkcje Smart TV Smart Hub, Samsung Smart View 2.0, usługa APPS, usługa MOJE TREŚCI, usługa NewsON, Screen Mirroring
Aplikacje Smart TV Facebook, Twitter, YouTube
Telewizor powinien posiadać menu w języku polskim, telegazetę oraz funkcje dodatkowe tj. procesor 4-rdzeniowy, USB - zdjęcia, muzyka, film, PIP - obraz w obrazie (1 tuner), Digital EPG, PVR - nagrywanie USB, TimeShift, możliwość aktualizacji oprogramowania, możliwość sterowania za pomocą smartfona i tabletu, możliwość sterowania za pomocą klawiatury i myszki USB, ConnectShare Movie, Anynet+, BD Wise Plus.
Liczba złączy HDMI 4, Liczba złączy USB 3, 
Telewizor ma posiadać czytnik kart pamięci, złącze Ethernet (LAN),  wejście komponentowe , kompozyt, cyfrowe wyjście optyczne, złącze CI (Common Interface) 1 oraz wyjście słuchawkowe. 
Seria (model na rok) Samsung Seria 6 / 2015,wzornictwo Wavy Line, kolor obudowy srebrny
Wymiary z podstawą (szer. x wys.x gł.) 107,5 x 68,1 x 31 cm
Wymiary bez podstawy (szer. x wys.x gł.) 107,5 x 63,1 x 6,3 cm
Waga z podstawą / bez podstawy 12,3 kg / 11,3 kg
Możliwość montażu na ścianie tak / VESA 400x400 mm
Klasa energetyczna A+, pobór mocy IEC 62087 Ed.2 (tryb włączenia) 65 W
Rozdzielczość 1920 x 1080, pobór mocy (tryb czuwania) 0,3 W, pobór mocy (max) 132 W
Zasilanie 220 - 240 V 50/60 Hz
Wykonawca powinien dostarczyć uchwyt do zamocowania na ścianie oraz kabel HDMI umożliwiający podłączenie telewizora do sprzętów multimedialnych.
</t>
  </si>
  <si>
    <t xml:space="preserve">Klawiatura  88 klawiszy dynamicznych z ważoną mechaniką młotkową Granded Hammer Standard (GHS)
Czułość klawiatury 3 stopnie + możliwość wyłączenia dynamiki (Fixed/Soft/Medium/Hard)
Rodzaj syntezy Pure CF Sound Engine.
Brzmienie fortepianu zsaplowano z wybranego egzemplarza flagowego fortepianu   koncertowego CFIIIS. AWM (Advanced Wave Memory) Dynamic Stereo Sampling dla pozostałych barw.
Polifonia/Multitimbral 192
Brzmienia  14 w 5 grupach: Piano: Grand Piano, Bright Piano, Mellow Piano
 E.Piano: DX E. Piano, Stage E. Piano, Vintage E. Piano
Organ: Jazz Organ, Pipe Organ, Rock Organ
Vib/Str: Vibrafone, Strings, Harpsichord, Bass: Wood Bass, E. Bass
Style  10 stylów (typ Piano): Arpeggio, 8 Beat Ballade, Rag, Boogie, Swing, Blues, Slow Rock, Jazz Ballad, Waltz, Jazz Waltz
Funkcje  Podział klawiatury: Split, Dual, Duo
Transpozycja: +6/-6, dostrojenie: 414,8-446,8 Hz, metronom/Rythm:
 Metronom: 5-280 BPM
Rythm:14 przebiegów rytmicznych alternatywnych do kliku metronomu       (8 Beat 1, 2, 16 Beat 1, 2, 16  Beat Shuffle, Shuffle, 6/8 SlowRock, Disco, Swing, Jazz Waltz, Bossa Nova, Samba, Latin Pop, 6/8 March)
 Damper Resonance: wibracja strun i tłumienie jak w instrumencie klasycznym (tylko dla brzmień Piano)
 Funkcja Half Pedal (t.zw. półpedał)
 Intelligent Acoustic Control (I.A.C.): automatyczne dostosowywanie jakości dźwięku instrumentu zgodnie z ustawieniem  głośności (możliwa regulacja głębi efektu).
 Nawet kiedy głośność ustawiona jest na niskim poziomie, można
 uzyskać wyraźną słyszalność zarówno dźwięków niskich, jak i wysokich.
 Sound Boost: Wzbogacenie brzmienia
Kontrolery Suwakowy potencjometr głośności
 Przyciski wyboru brzmienia
 Metronome/Rythm,  Pianist Style
Przyciski rejestratora, Procesor efektów Reverb (4)
Sekwencer/Rejestrator 2 ścieżki, 1 utwór (ok. 11.000 znaków)
Nośniki pamięci Pamięć wewnętrzna
Ilość pedałów 1: sustain (w komplecie)
  3: damper (sustain), soft, sostenuto za pomocą listwy LP-5A W KOMPLECIE
Złącza  Wyjście liniowe Aux: 2 X jack (L/L + R, R)
 Wyjście słuchawkowe: 2 x jack stereo
 Pedał sustain: jack
 USB: to host (komputer)
 Złącze listwy pedałowej LP-5A,  Wejście zasilacza
System nagłośnienia Moc: 2 x 7 W
 Głośniki: 12 cm x 2+ 4 cm x 2
Wyposażenie Zasilacz dedykowany PA-150, pedał sustain, polska instrukcja obsługi
Wymiary  1326 x 163 x 295 mm, waga  11,8 k, Kolor  czarny 
LISTWA L-85 W KOMPLECIE
 </t>
  </si>
  <si>
    <t xml:space="preserve">W skład zestawu wchodzą:                                                                                          dzwonki diatoniczne szt.  2, trójkąt  4 szt., drewniane jajka, 4 szt., tamburyn, 4 szt., pałeczki z dzwoneczkami, 4 szt., drewniane jingle, 4 szt.,taneczna łyżeczka 2 szt..
dzwoneczki na rękę, 16 szt., dzwoneczki na pas 2 szt.,talerze małe 4 pary,                    bębenek 2 szt., harmonijka 2 szt., tonblok 2 szt,  tarka guiro 2 szt.,                                 kastaniety z rączka  4 szt., plastikowe marakasy 12 szt, maxi guiro meksykańskie 2 szt. Instrumenty powinny być zapakowane w torbę wykonaną z tkaniny, zamykaną na zamek. Werbel marszowy o wymiarach 12x7 cm wyposażony w pasek i pałki 1 szt.                    Ksylofon  2 szt. o wymiarach 24x42x4 cm,  wykonany z 15 drewnianych płytek.                W skład ksylofonu wchodzą dwie drewniane pałeczki. Ksylofon posiada pokrowiec.   Zestaw rurek dzwiękowych  złożony z 3 zestawów diatonicznych, 2 zestawów chromatycznych i 1 zestawu sopranowego. Zastosowanie oktawatorów na wybrane dźwięki umożliwi rozszerzenie skali grania do 2,5 oktawy.
Zestaw zawiera 41 rurek, w tym:
3 sztuki rurek: C’, D’, E’, F’, G’, A’, H’*, C’’
2 sztuki rurek: Cis’, Dis’, Fis’, Gis’, Ais’
1 sztuka rurek: Cis’’, D’’, Dis’’, E’’, F’’, Fis’’, G’’
Zestaw zawiera dodatkowo: 8 sztuk zatyczek oktawator,1 komputerowy dyrygent.             Cały zestaw rurem powinien być zapakowany w worek.
</t>
  </si>
  <si>
    <t xml:space="preserve">DVD w srebrnej obudowie, posiada pilot. Wykonawca powinien załączyć dokumentację
 i instrukcję obsługi w języku polskim.
Menu w języku polskim, obsługiwane formaty napisów TXT, SRT, SUB, SMI
Rodzaje odtwarzanych nośników: CD-R, CD-RW, DVD-R, DVD-RW, DVD+R, DVD+RW, CD, DVD
Standardy odtwarzania dźwięku MP3, WMA, CD Audio
Standardy odtwarzania obrazu WMV, DivX, MPEG4
Standardy odtwarzania zdjęć JPEG
Zasilanie 220 - 240 V 50/60 Hz
Wbudowane dekodery dźwięku
Dolby Digital, DTS
Pobór mocy (czuwanie) [W] 0.1, pobór mocy (włączony) [W] 11
Funkcje dodatkowe, Anynet+, Progressive Scan
Funkcje dodatkowe obrazu EZ View, Interpolacja nagrań z płyt DVD do formatu 1080 p
Cyfrowe wyjście HDMI, Cyfrowe wyjście koaksjalne
Wyjście komponentowe, Wyjście kompozytowe
Złącze EURO (Scart), Złącze USB
Szerokość 360 mm, wysokość 42 mm, Głębokość 207 mm, waga 1,26 kg.
</t>
  </si>
  <si>
    <t xml:space="preserve">Zestaw głośników komputerowych, system:2.1, regulacja poziomu głośności, w kolorze czarnym. 
Moc głośników: całkowita moc RMS: 25 watów, moc szczytowa: 50 watów. Pasmo przenoszenia:48 Hz–20 kHz (+/– 3 dB), złącza: 3,5 mm minijack
Wymiary: Subwoofer: 22 cm x 15 cm x 22,8 cm, głośniki satelitarne: 8,1 cm x 8,9 cm x 14,6 cm
Liczba kanałów audio: 2.1
</t>
  </si>
  <si>
    <t xml:space="preserve">Radioodtwarzacz z radiem analogowym, zakres fal FM. Odtwarza nośniki:CD,CD-R/RW, USB, MP3-CD, WMA-CD.Posiada złącza: wyjście słuchawkowe, wejście USB                  i wejście liniowe. Moc głośników 2 x 1 W. Ma wyświetlacz wielofunkcyjny. Posiada dynamiczne wzmocnienie basów,sterowanie pilotem,wyłącznik czasowy, zegar, pamięć 20 stacji, wyświetlacz LCD, Bass Reflex, automatyczne dostrajanie cyfrowe.                    W kolorze czarnym.
Posiada zasilanie sieciowe i bateryjne.Wymiary: wysokość 17 cm, szerokość 43,5 cm,
głębokość 27 cm,waga 3 kg.
</t>
  </si>
  <si>
    <t>Dozowniki do mydła, pojemniki na papier toaletowy i podajniki na ręczniki papierowe zapewnia BALZOLA w związku z tym nie ma potrzeby ich zakupowania.</t>
  </si>
  <si>
    <t xml:space="preserve">Specyfikację do aneksów kuchennych przygotowuje p.A.Rogoża zgodnie z uzgodnieniami ze spotkania w dniu 06.03.2018 r.
</t>
  </si>
  <si>
    <t>kopiarka kolorowa A3,
drukarka sieciowa kolorowa A3,prędkość mechanizmu drukującego min.  20str. A4/min,
skaner sieciowy kolorowy A3 - serwer plików, podajnik automatyczny dokumentów 2-stronnych, automatyczny wydruk 2-stronny,                                                                   podstawa pod urządzenie na kółkach,
polskie menu na dotykowym wyświetlaczu urządzenia, 
komplet oryginalnych tonerów - 4 szt</t>
  </si>
  <si>
    <t>Maszyna czyszcząca</t>
  </si>
  <si>
    <t xml:space="preserve">Urządzenie do skanowania i drukowania w 3 D z laserem grawerującym.                
</t>
  </si>
  <si>
    <t xml:space="preserve">Szorowarka do mycia powierzchni płaskich wyposażona w głowicę ze szczotką tarczową, przeznaczona do prowadzenia ręcznego z zasilaniem bateryjnym. W celu ułatwienia obsługi urządzenie musi być wyposażone w łatwy w obsłudze panel sterowania. Wymagane dane techniczne szorowarki: szerokość szorowania 430 mm, moc znamionowa 1100W, zasilanie bateryjne 24/70 (V/Ah), szerokość odsysania 850 mm, wydajność 1720 m^2/h, ciężar netto 48 kg, zbiornik wody czystej/brudnej 25/25 (l), nacisk szczotki 30 g/〖cm〗^2, prędkość obrotowa szczotki 180 obr/min, wymiary w mm: 1136x505x1030 (długość x szerokość x wysokość). Urządzenie musi być wyposażone we wskaźnik ilości czystej wody. Urządzenie należy wyposażyć w: szczotkę tarczową, baterie 12 V – 2 szt, złączka do baterii, belka ssąca prosta, prostownik. W celu zapewnienia długotrwałej i bezproblemowej pracy urządzenia wymaga się dostarczenia następujących części i produktów eksploatacyjnych w pełni kompatybilnych z opisywaną szorowarką: czerwona szczotka robocza o średnim stopniu twardości, trzymak do  padów, pady (3 sztuki), komplet gum ssących 850 mm, płyn do mycia posadzek o pojemności 10 l (przeznaczony do posadzek przemysłowych) – pozwalający na usuwanie zanieczyszczeń z sadzy i smaru, aktywny środek czyszczący na bazie naturalnego mydła o pojemności 10 l – musi on utrudniać osadzanie się zanieczyszczeń i wzmacniać odporność posadzki na zarysowania (musi być przeznaczony do codziennego czyszczenia wodoodpornych elastycznych i twardych posadzek, nisko pieniący, bez zawartości NTA i rozpuszczalników), środek czyszcząco - regenerujący o pojemności 10 l przeznaczony do pracy z opisaną powyżej szorowarką – nie może on zawierać rozpuszczalników, jednak musi usuwać ślady obcasów. Ze względów wizualnych wymaga się, aby urządzenie posiadało co najmniej jeden element koloru żółtego. Wymaga się również przeprowadzenie szkolenia praktycznego dla personelu sprzątającego i zapewnienie ewentualnych przeglądów gwarancyjnych. </t>
  </si>
  <si>
    <t>Urządzenie musi być przystosowane do czyszczenia powierzchni wodoodpornych, musi posiadać dodatkowy zbiornik na wodę. Pad czyszczący musi być mocowany na dyszy za pomocą rzepa. Konieczny ruchomy przegub w celu ułatwienia czyszczenia miejsc trudnodostępnych. Dane techniczne urządzenia: wydajność powierzchniowa co najmniej 100 m^2, ciśnienie pary 3,5 bar, pojemność kotła co najmniej 0,5 l, a zbiornika wyrównawczego 0,8l, moc grzałki co najmniej 2000 W, ciężar bez wyposażenia nie więcej niż 4,1 kg, a wymiary nie przekraczające 380mmx251mm,273mm. Urządzenie zasilane z sieci. Parownica musi posiadać również następujące wyposażenie: zawór bezpieczeństwa, wąż parowy z pistoletem o długości 2m, bezpieczną blokadę, możliwość regulacji ilości pary na rękojeści, zestaw do czyszczenia podłóg plus dwie rury 2x0,5m, lejek do napełniania musi być wbudowany, powłoczka z mikrofibry na dyszę ręczną. Dodatkowo zestaw musi zawierać dyszę ręczną, dyszę do detali i okrągłą szczotkę. Ze względów wizualnych wymaga się, aby część obudowy była koloru żółtego.</t>
  </si>
  <si>
    <t xml:space="preserve">Profesjonalny odkurzacz musi być przystosowany do pracy na mokro i sucho, z możliwością zastosowania w budownictwie i przemyśle (konieczność, aby koła przednie były metalowe). Urządzenie musi być wyposażone w system oczyszczania  umożliwiający odkurzanie bez przerw dużych ilości drobnych pyłów, bez konieczności ręcznego czyszczenia filtra. Odkurzacz musi być wyposażony w system oczyszczania filtra pozwalający na bezawaryjną pracę przy zmniejszonym poziomie hałasu. Urządzenie musi mieć płaską głowicę pozwalającą na mocowanie skrzynki narzędziowej i posiadać tryb łatwej obsługi. Dane techniczne urządzenia: ciśnienie co najmniej 254 mbar, moc 1380 W, zbiornik 30 l, długość przewodu zasilającego 7,5 mb, ciężar nie więcej niż 13,5 kg, wydajność co najmniej 74 l/s. Ze względów higienicznych wymaga się, aby filtr był płaski, falisty umieszczany w specjalnej kasecie, żeby użytkownik nie miał kontaktu z zanieczyszczeniami, a filtr nie uszkadzał się podczas wkładania lub mechanicznego oczyszczania. Odkurzacz musi posiadać następujące wyposażenie i funkcje: system oczyszczania, kółko samonastawne z hamulcem, flizelinowa torebka, filtr główny, automatyczny wyłącznik przy maksymalnym poziomie zebranej cieczy, włącznik centralny, możliwość montażu uchwytu transportowego, adapter do elektronarzędzi, wąż ssący 2,5 m, komplet rur metalowych 2x0,5m, kolanko, ssawki podłogowa i szczelinowa. Ze względów estetycznych wymaga się, aby urządzenie miało co najmniej jeden element żółtego koloru – na przykład zamki, lub oznaczenia przy wyłączniku. </t>
  </si>
  <si>
    <t xml:space="preserve">
</t>
  </si>
  <si>
    <t>Taktowanie procesora min 3,8 GHz, pamięć RAM min. 8 GB, dysk twardy min 1 TB, karta graficzna min 2 GB, monitor o przekątnej min. 21,5", karta dźwiękowa, zestaw głośników, klawiatura multimedialna, mysz optyczna, czytnik kart pamięci, pełne oprogramowanie</t>
  </si>
  <si>
    <t>Kompletny zestaw komputerowy: komputer stacjonarny + monitor + klawiatura + myszka + itp.</t>
  </si>
  <si>
    <t>Laptop do obsługi zestawu interaktywnego z systemem operacyjnym</t>
  </si>
  <si>
    <r>
      <t xml:space="preserve">Należy dostarczyć licencję edukacyjną przeznaczoną dla szkół. Licencja nie może być ograniczona czasowo. Licencja umożliwia instalację pakietu na 23 stanowiskach.
Oprogramowanie powinno być dostarczone w najnowszej dostępnej wersji. Wymagania:
</t>
    </r>
    <r>
      <rPr>
        <u val="single"/>
        <sz val="10"/>
        <rFont val="Arial"/>
        <family val="2"/>
      </rPr>
      <t>Edytor tekstów</t>
    </r>
    <r>
      <rPr>
        <sz val="10"/>
        <rFont val="Arial"/>
        <family val="2"/>
      </rPr>
      <t xml:space="preserve">
Edycja i formatowanie tekstu w języku polskim wraz z obsługą języka polskiego w zakresie sprawdzania pisowni i poprawności gramatycznej oraz funkcjonalnością słownika wyrazów bliskoznacznych i autokorekty.
Wstawianie oraz formatowanie tabel.
Wstawianie oraz formatowanie obiektów graficznych.
Wstawianie wykresów i tabel z arkusza kalkulacyjnego (wliczając tabele przestawne).
Automatyczne numerowanie rozdziałów, punktów, akapitów, tabel i rysunków.
Automatyczne tworzenie spisów treści.
Forma   towanie nagłówków i stopek stron.
Sprawdzanie pisowni w języku polskim.
Śledzenie zmian wprowadzonych przez użytkowników.
Nagrywanie, tworzenie i edycję makr automatyzujących wykonywanie czynności.
Określenie układu strony (pionowa/pozioma).
Wydruk dokumentów.
Wykonywanie korespondencji seryjnej bazując na danych adresowych pochodzących z arkusza kalkulacyjnego i z narzędzia do zarządzania informacją prywatną.
Pracę na dokumentach utworzonych przy pomocy Microsoft Word 2003, 2007, 2010, 2013 i 2016 z zapewnieniem bezproblemowej (prawidłowej) konwersji wszystkich elementów  (atrybutów) dokumentu.
Zabezpieczenie dokumentów hasłem przed odczytem oraz przed wprowadzaniem modyfikacji.
</t>
    </r>
    <r>
      <rPr>
        <u val="single"/>
        <sz val="10"/>
        <rFont val="Arial"/>
        <family val="2"/>
      </rPr>
      <t>Arkusz kalkulacyjny</t>
    </r>
    <r>
      <rPr>
        <sz val="10"/>
        <rFont val="Arial"/>
        <family val="2"/>
      </rPr>
      <t xml:space="preserve">
Tworzenie raportów tabelarycznych.
Tworzenie wykresów liniowych (wraz linią trendu), słupkowych, kołowych.
Tworzenie arkuszy kalkulacyjnych zawierających teksty, dane liczbowe ora formuły przeprowadzające operacje matematyczne, logiczne, tekstowe, statystyczne oraz operacje na danych finansowych i na miarach czasu.
Tworzenie raportów z zewnętrznych źródeł danych (inne arkusze kalkulacyjne, bazy danych zgodne z ODBC, pliki tekstowe, pliki XML).
Obsługę kostek OLAP oraz tworzenie i edycję kwerend bazodanowych i webowych. Narzędzia wspomagające analizę statystyczną i finansową analizę wariantową i rozwiązywanie problemów optymalizacyjnych.
Tworzenie raportów tabeli przestawnych umożliwiających dynamiczną zmianę wymiarów oraz wykresów bazujących na danych z tabeli przestawnych.
Wyszukiwanie i zamianę danych.
Wykonywanie analiz danych przy użyciu formatowania warunkowego.
Nazywanie komórek arkusza i odwoływanie się w formułach po takiej nazwie.
Nagrywanie, tworzenie i edycję makr automatyzujących wykonywanie czynności.
Formatowanie czasu, daty i wartości finansowych z polskim formatem I. Zapis wielu arkuszy kalkulacyjnych w jednym pliku.
Zachowanie pełnej zgodności z formatami plików utworzonych za pomocą oprogramowania Microsoft Excel 2003, 2007, 2010, 2013 i 2016 z uwzględnieniem poprawnej realizacji użytych w nich funkcji specjalnych i makropoleceń.
Zabezpieczenie dokumentów hasłem przed odczytem oraz przed wprowadzaniem modyfikacji.
</t>
    </r>
    <r>
      <rPr>
        <u val="single"/>
        <sz val="10"/>
        <rFont val="Arial"/>
        <family val="2"/>
      </rPr>
      <t>Narzędzie do przygotowywania i prowadzenia prezentacji</t>
    </r>
    <r>
      <rPr>
        <sz val="10"/>
        <rFont val="Arial"/>
        <family val="2"/>
      </rPr>
      <t xml:space="preserve">
Prezentowanie przy użyciu projektora multimedialnego.
Drukowanie w formacie umożliwiającym robienie notatek.
Zapisanie jako prezentacja tylko do odczytu.
Opatrywanie slajdów notatkami dla prezentera.
Umieszczanie i formatowanie tekstów, obiektów graficznych, tabel, nagrań dźwiękowych i wideo.
Umieszczanie tabel i wykresów pochodzących z arkusza kalkulacyjnego.
Odświeżenie wykresu znajdującego się w prezentacji po zmianie danych w źródłowym arkuszu kalkulacyjnym.
Możliwość tworzenia animacji obiektów i całych slajdów.
Prowadzenie prezentacji w trybie prezentera, gdzie slajdy są widoczne na jednym, monitorze lub projektorze, a na drugim widoczne są slajdy i notatki prezentera.
Pełna zgodność z formatami plików utworzonych za pomocą oprogramowania MS PowerPoint 2003, MS PowerPoint 2007, 2010, 2013 i 2016.</t>
    </r>
  </si>
  <si>
    <t xml:space="preserve">Procesor min. 2,7 GHz, pamięć RAM min 8GB, dysk twardy min. 1000GB, matryca LED, kamera, czytnik kart pamięci.wielkość matrycy min. 15", mysz bezprzewodowa laserowa, system operacyjny dostosowany do architektury 64-bit procesora, musi spełniać następujące wymagania poprzez wbudowane mechanizmy, bez użycia dodatkowych aplikacji:
Licencja nie może być ograniczona czasowo.
System powinien zostać dostarczony z certyfikatem licencyjnym.
System powinien być dostarczony w najnowszej dostępnej wersji.
Umożliwiać instalację i uruchomienie dostarczonego oprogramowania pakiet aplikacji biurowych (bez potrzeby uruchamiania dodatkowych emulatorów/aplikacji).
Możliwość dokonywania aktualizacji i poprawek systemu przez Internet z możliwością wyboru instalowanych poprawek.
Możliwość dokonywania uaktualnień sterowników urządzeń przez Internet - witrynę producenta systemu.
Darmowe aktualizacje w ramach wersji systemu operacyjnego przez Internet (niezbędne aktualizacje, poprawki, biuletyny bezpieczeństwa muszą być dostarczane bez dodatkowych opłat).
Internetowa aktualizacja zapewniona w języku polskim.
Wbudowana zapora internetowa (firewall) dla ochrony połączeń internetowych;  zintegrowana z systemem konsola do zarządzania ustawieniami zapory i regułami IP v4 i v6.
Zlokalizowane w języku polskim, co najmniej następujące elementy: menu, odtwarzacz multimediów, pomoc, komunikaty systemowe.
Wsparcie dla większości powszechnie używanych urządzeń peryferyjnych (drukarek, urządzeń sieciowych, standardów USB, Plug&amp;Play, Wi-Fi).
Interfejs użytkownika działający w trybie graficznym z elementami 3D, zintegrowana z interfejsem użytkownika interaktywna część pulpitu służącą do uruchamiania aplikacji, które użytkownik może dowolnie wymieniać i pobrać ze strony producenta.
Możliwość zdalnej automatycznej instalacji, konfiguracji, administrowania oraz aktualizowania systemu;
Zabezpieczony hasłem hierarchiczny dostęp do systemu, konta i profile użytkowników zarządzane zdalnie; praca systemu w trybie ochrony kont użytkowników.
Zintegrowany z systemem moduł wyszukiwania informacji (plików różnego typu)dostępny z kilku poziomów: poziom menu, poziom otwartego okna systemu operacyjnego; system wyszukiwania oparty na konfigurowalnym przez użytkownika module indeksacji zasobów lokalnych.
Zintegrowane z systemem operacyjnym narzędzia zwalczające złośliwe oprogramowanie; aktualizacje dostępne u producenta nieodpłatnie bez ograniczeń czasowych.
Funkcjonalność rozpoznawania mowy, pozwalającą na sterowanie komputerem głosowo, wraz z modułem „uczenia się” głosu użytkownika.
Zintegrowany z systemem operacyjnym moduł synchronizacji komputera z urządzeniami zewnętrznymi.
Wbudowany system pomocy w języku polskim.
Możliwość przystosowania stanowiska dla osób niepełnosprawnych (np. słabo widzących).
Wsparcie dla Sun Java i .NET Framework 1.1, 2.0, 3.0, 4.5 â możliwość uruchomienia aplikacji działających we wskazanych środowiskach.
Wsparcie dla JScript i VBScript â możliwość uruchamiania interpretera poleceń.
Rozwiązanie służące do automatycznego zbudowania obrazu systemu wraz z aplikacjami.
Graficzne środowisko instalacji i konfiguracji.
Zarządzanie kontami użytkowników sieci oraz urządzeniami sieciowymi tj. drukarki, modemy, woluminy dyskowe.
Możliwość tworzenia kopii zapasowych (Backup); automatyczne wykonywanie kopii plików z możliwością automatycznego przywrócenia wersji wcześniejszej;
Możliwość przywracania plików systemowych;
Musi posiadać funkcjonalność pozwalającą na identyfikację sieci komputerowych, do których jest podłączony, zapamiętywanie ustawień i przypisywanie do min. 3 kategorii bezpieczeństwa 
(z predefiniowanymi odpowiednio do kategorii ustawieniami zapory sieciowej, udostępniania plików itp.)
</t>
  </si>
  <si>
    <t>System operacyjny dostosowany do architektury 64-bit procesora, musi spełniać następujące wymagania poprzez wbudowane mechanizmy, bez użycia dodatkowych aplikacji:
Licencja nie może być ograniczona czasowo.
System powinien zostać dostarczony z certyfikatem licencyjnym.
System powinien być dostarczony w najnowszej dostępnej wersji.
Umożliwiać instalację i uruchomienie dostarczonego oprogramowania pakiet aplikacji biurowych (bez potrzeby uruchamiania dodatkowych emulatorów/aplikacji).
Możliwość dokonywania aktualizacji i poprawek systemu przez Internet  możliwością wyboru instalowanych poprawek.
Możliwość dokonywania uaktualnień sterowników urządzeń przez Internet - witrynę producenta systemu.
Darmowe aktualizacje w ramach wersji systemu operacyjnego przez Internet (niezbędne aktualizacje, poprawki, biuletyny bezpieczeństwa muszą być dostarczane bez dodatkowych opłat).
Internetowa aktualizacja zapewniona w języku polskim.
Wbudowana zapora internetowa (firewall) dla ochrony połączeń internetowych;  zintegrowana z systemem konsola do zarządzania ustawieniami zapory i regułami IP v4 i v6.
Zlokalizowane w języku polskim, co najmniej następujące elementy: menu, odtwarzacz multimediów, pomoc, komunikaty systemowe.
Wsparcie dla większości powszechnie używanych urządzeń peryferyjnych (drukarek, urządzeń sieciowych, standardów USB, Plug&amp;Play, Wi-Fi).
Interfejs użytkownika działający w trybie graficznym z elementami 3D, zintegrowana z interfejsem użytkownika interaktywna część pulpitu służącą do uruchamiania aplikacji, które użytkownik może dowolnie wymieniać i pobrać ze strony producenta.
Możliwość zdalnej automatycznej instalacji, konfiguracji, administrowania oraz aktualizowania systemu;
Zabezpieczony hasłem hierarchiczny dostęp do systemu, konta i profile użytkowników zarządzane zdalnie; praca systemu w trybie ochrony kont użytkowników.
Zintegrowany z systemem moduł wyszukiwania informacji (plików różnego typu)dostępny z kilku poziomów: poziom menu, poziom otwartego okna systemu operacyjnego; system wyszukiwania oparty na konfigurowalnym przez użytkownika module indeksacji zasobów lokalnych.
Zintegrowane z systemem operacyjnym narzędzia zwalczające złośliwe oprogramowanie; aktualizacje dostępne u producenta nieodpłatnie bez ograniczeń czasowych.
Funkcjonalność rozpoznawania mowy, pozwalającą na sterowanie komputerem głosowo, wraz z modułem „uczenia się” głosu użytkownika.
Zintegrowany z systemem operacyjnym moduł synchronizacji komputera z urządzeniami zewnętrznymi.
Wbudowany system pomocy w języku polskim.
Możliwość przystosowania stanowiska dla osób niepełnosprawnych (np. słabo widzących).
Wsparcie dla Sun Java i .NET Framework 1.1, 2.0, 3.0, 4.5 â możliwość uruchomienia aplikacji działających we wskazanych środowiskach.
Wsparcie dla JScript i VBScript â możliwość uruchamiania interpretera poleceń.
Rozwiązanie służące do automatycznego zbudowania obrazu systemu wraz z aplikacjami.
Graficzne środowisko instalacji i konfiguracji.
Zarządzanie kontami użytkowników sieci oraz urządzeniami sieciowymi tj. drukarki, modemy, woluminy dyskowe.
Możliwość tworzenia kopii zapasowych (Backup); automatyczne wykonywanie kopii plików z możliwością automatycznego przywrócenia wersji wcześniejszej;
Możliwość przywracania plików systemowych;
Musi posiadać funkcjonalność pozwalającą na identyfikację sieci komputerowych, do których jest podłączony, zapamiętywanie ustawień i przypisywanie do min. 3 kategorii bezpieczeństwa (z predefiniowanymi odpowiednio do kategorii ustawieniami zapory sieciowej, udostępniania plików itp.)</t>
  </si>
  <si>
    <r>
      <t xml:space="preserve">Wyposażenie Zespołu Szkolno-Przedszklnego w Dobrzykowicach - </t>
    </r>
    <r>
      <rPr>
        <b/>
        <sz val="12"/>
        <rFont val="Arial"/>
        <family val="2"/>
      </rPr>
      <t>SPRZĘT KOMPUTEROWY</t>
    </r>
  </si>
  <si>
    <t>Cześć IX</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</si>
</sst>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quot; zł&quot;_-;\-* #,##0.00&quot; zł&quot;_-;_-* \-??&quot; zł&quot;_-;_-@_-"/>
  </numFmts>
  <fonts count="72">
    <font>
      <sz val="10"/>
      <name val="Arial"/>
      <family val="0"/>
    </font>
    <font>
      <sz val="11"/>
      <color indexed="8"/>
      <name val="Czcionka tekstu podstawowego"/>
      <family val="2"/>
    </font>
    <font>
      <sz val="11"/>
      <name val="Arial"/>
      <family val="2"/>
    </font>
    <font>
      <sz val="8"/>
      <name val="Arial"/>
      <family val="2"/>
    </font>
    <font>
      <sz val="11"/>
      <color indexed="8"/>
      <name val="Calibri"/>
      <family val="2"/>
    </font>
    <font>
      <sz val="12"/>
      <name val="Arial"/>
      <family val="2"/>
    </font>
    <font>
      <b/>
      <sz val="10"/>
      <name val="Arial"/>
      <family val="2"/>
    </font>
    <font>
      <sz val="11"/>
      <color indexed="9"/>
      <name val="Calibri"/>
      <family val="2"/>
    </font>
    <font>
      <sz val="11"/>
      <color indexed="62"/>
      <name val="Calibri"/>
      <family val="2"/>
    </font>
    <font>
      <b/>
      <sz val="11"/>
      <color indexed="63"/>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b/>
      <sz val="24"/>
      <color indexed="8"/>
      <name val="Arial"/>
      <family val="0"/>
    </font>
    <font>
      <sz val="18"/>
      <color indexed="8"/>
      <name val="Arial"/>
      <family val="0"/>
    </font>
    <font>
      <sz val="12"/>
      <color indexed="8"/>
      <name val="Arial"/>
      <family val="0"/>
    </font>
    <font>
      <sz val="10"/>
      <color indexed="63"/>
      <name val="Arial"/>
      <family val="0"/>
    </font>
    <font>
      <i/>
      <sz val="10"/>
      <color indexed="23"/>
      <name val="Arial"/>
      <family val="0"/>
    </font>
    <font>
      <sz val="10"/>
      <color indexed="17"/>
      <name val="Arial"/>
      <family val="0"/>
    </font>
    <font>
      <sz val="10"/>
      <color indexed="19"/>
      <name val="Arial"/>
      <family val="0"/>
    </font>
    <font>
      <sz val="10"/>
      <color indexed="10"/>
      <name val="Arial"/>
      <family val="0"/>
    </font>
    <font>
      <b/>
      <sz val="10"/>
      <color indexed="9"/>
      <name val="Arial"/>
      <family val="0"/>
    </font>
    <font>
      <b/>
      <sz val="10"/>
      <color indexed="8"/>
      <name val="Arial"/>
      <family val="0"/>
    </font>
    <font>
      <sz val="10"/>
      <color indexed="9"/>
      <name val="Arial"/>
      <family val="0"/>
    </font>
    <font>
      <u val="single"/>
      <sz val="10"/>
      <name val="Arial"/>
      <family val="2"/>
    </font>
    <font>
      <b/>
      <sz val="11"/>
      <color indexed="10"/>
      <name val="Arial"/>
      <family val="2"/>
    </font>
    <font>
      <sz val="10"/>
      <color indexed="8"/>
      <name val="Arial"/>
      <family val="2"/>
    </font>
    <font>
      <b/>
      <sz val="12"/>
      <name val="Arial"/>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1"/>
      <color rgb="FFFF0000"/>
      <name val="Arial"/>
      <family val="2"/>
    </font>
    <font>
      <sz val="10"/>
      <color rgb="FFFF0000"/>
      <name val="Arial"/>
      <family val="2"/>
    </font>
    <font>
      <sz val="10"/>
      <color rgb="FF222222"/>
      <name val="Arial"/>
      <family val="2"/>
    </font>
    <font>
      <sz val="10"/>
      <color rgb="FF000000"/>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20"/>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53"/>
        <bgColor indexed="64"/>
      </patternFill>
    </fill>
    <fill>
      <patternFill patternType="solid">
        <fgColor indexed="47"/>
        <bgColor indexed="64"/>
      </patternFill>
    </fill>
    <fill>
      <patternFill patternType="solid">
        <fgColor rgb="FFFFCC99"/>
        <bgColor indexed="64"/>
      </patternFill>
    </fill>
    <fill>
      <patternFill patternType="solid">
        <fgColor indexed="47"/>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indexed="10"/>
        <bgColor indexed="64"/>
      </patternFill>
    </fill>
    <fill>
      <patternFill patternType="solid">
        <fgColor indexed="42"/>
        <bgColor indexed="64"/>
      </patternFill>
    </fill>
    <fill>
      <patternFill patternType="solid">
        <fgColor rgb="FFA5A5A5"/>
        <bgColor indexed="64"/>
      </patternFill>
    </fill>
    <fill>
      <patternFill patternType="solid">
        <fgColor indexed="55"/>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right/>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border>
    <border>
      <left style="thin"/>
      <right style="thin"/>
      <top style="thin"/>
      <bottom style="thin"/>
    </border>
    <border>
      <left/>
      <right style="thin"/>
      <top style="thin"/>
      <bottom style="thin"/>
    </border>
    <border>
      <left style="thin">
        <color indexed="8"/>
      </left>
      <right style="thin">
        <color indexed="8"/>
      </right>
      <top style="thin">
        <color indexed="8"/>
      </top>
      <bottom style="thin">
        <color indexed="8"/>
      </bottom>
    </border>
    <border>
      <left style="thin">
        <color rgb="FF000000"/>
      </left>
      <right style="thin"/>
      <top style="thin">
        <color rgb="FF000000"/>
      </top>
      <bottom style="thin"/>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top style="thin"/>
      <bottom style="thin"/>
    </border>
    <border>
      <left style="thin">
        <color indexed="8"/>
      </left>
      <right style="thin">
        <color indexed="8"/>
      </right>
      <top style="thin">
        <color indexed="8"/>
      </top>
      <bottom/>
    </border>
    <border>
      <left style="thin"/>
      <right style="thin"/>
      <top style="thin"/>
      <bottom style="thin">
        <color rgb="FF000000"/>
      </bottom>
    </border>
    <border>
      <left style="thin"/>
      <right style="thin"/>
      <top/>
      <bottom style="thin"/>
    </border>
    <border>
      <left style="thin"/>
      <right style="thin"/>
      <top/>
      <bottom/>
    </border>
    <border>
      <left style="thin"/>
      <right style="thin"/>
      <top style="thin">
        <color indexed="8"/>
      </top>
      <bottom/>
    </border>
  </borders>
  <cellStyleXfs count="11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29" fillId="0" borderId="0" applyNumberFormat="0" applyFill="0" applyBorder="0" applyAlignment="0" applyProtection="0"/>
    <xf numFmtId="0" fontId="30" fillId="20" borderId="0" applyNumberFormat="0" applyBorder="0" applyAlignment="0" applyProtection="0"/>
    <xf numFmtId="0" fontId="30" fillId="21" borderId="0" applyNumberFormat="0" applyBorder="0" applyAlignment="0" applyProtection="0"/>
    <xf numFmtId="0" fontId="29" fillId="22" borderId="0" applyNumberFormat="0" applyBorder="0" applyAlignment="0" applyProtection="0"/>
    <xf numFmtId="0" fontId="51" fillId="23" borderId="0" applyNumberFormat="0" applyBorder="0" applyAlignment="0" applyProtection="0"/>
    <xf numFmtId="0" fontId="7" fillId="24" borderId="0" applyNumberFormat="0" applyBorder="0" applyAlignment="0" applyProtection="0"/>
    <xf numFmtId="0" fontId="51" fillId="25" borderId="0" applyNumberFormat="0" applyBorder="0" applyAlignment="0" applyProtection="0"/>
    <xf numFmtId="0" fontId="7" fillId="26" borderId="0" applyNumberFormat="0" applyBorder="0" applyAlignment="0" applyProtection="0"/>
    <xf numFmtId="0" fontId="51" fillId="27" borderId="0" applyNumberFormat="0" applyBorder="0" applyAlignment="0" applyProtection="0"/>
    <xf numFmtId="0" fontId="7" fillId="28" borderId="0" applyNumberFormat="0" applyBorder="0" applyAlignment="0" applyProtection="0"/>
    <xf numFmtId="0" fontId="51" fillId="29" borderId="0" applyNumberFormat="0" applyBorder="0" applyAlignment="0" applyProtection="0"/>
    <xf numFmtId="0" fontId="7" fillId="30" borderId="0" applyNumberFormat="0" applyBorder="0" applyAlignment="0" applyProtection="0"/>
    <xf numFmtId="0" fontId="51" fillId="31" borderId="0" applyNumberFormat="0" applyBorder="0" applyAlignment="0" applyProtection="0"/>
    <xf numFmtId="0" fontId="7" fillId="32" borderId="0" applyNumberFormat="0" applyBorder="0" applyAlignment="0" applyProtection="0"/>
    <xf numFmtId="0" fontId="51" fillId="33" borderId="0" applyNumberFormat="0" applyBorder="0" applyAlignment="0" applyProtection="0"/>
    <xf numFmtId="0" fontId="7" fillId="34" borderId="0" applyNumberFormat="0" applyBorder="0" applyAlignment="0" applyProtection="0"/>
    <xf numFmtId="0" fontId="27" fillId="35" borderId="0" applyNumberFormat="0" applyBorder="0" applyAlignment="0" applyProtection="0"/>
    <xf numFmtId="0" fontId="52" fillId="36" borderId="1" applyNumberFormat="0" applyAlignment="0" applyProtection="0"/>
    <xf numFmtId="0" fontId="8" fillId="37" borderId="2" applyNumberFormat="0" applyAlignment="0" applyProtection="0"/>
    <xf numFmtId="0" fontId="53" fillId="38" borderId="3" applyNumberFormat="0" applyAlignment="0" applyProtection="0"/>
    <xf numFmtId="0" fontId="9" fillId="39" borderId="4" applyNumberFormat="0" applyAlignment="0" applyProtection="0"/>
    <xf numFmtId="0" fontId="54" fillId="4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41" borderId="0" applyNumberFormat="0" applyBorder="0" applyAlignment="0" applyProtection="0"/>
    <xf numFmtId="0" fontId="24" fillId="0" borderId="0" applyNumberFormat="0" applyFill="0" applyBorder="0" applyAlignment="0" applyProtection="0"/>
    <xf numFmtId="0" fontId="25" fillId="42"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55" fillId="0" borderId="5" applyNumberFormat="0" applyFill="0" applyAlignment="0" applyProtection="0"/>
    <xf numFmtId="0" fontId="10" fillId="0" borderId="6" applyNumberFormat="0" applyFill="0" applyAlignment="0" applyProtection="0"/>
    <xf numFmtId="0" fontId="56" fillId="43" borderId="7" applyNumberFormat="0" applyAlignment="0" applyProtection="0"/>
    <xf numFmtId="0" fontId="11" fillId="44" borderId="8" applyNumberFormat="0" applyAlignment="0" applyProtection="0"/>
    <xf numFmtId="0" fontId="57" fillId="0" borderId="9" applyNumberFormat="0" applyFill="0" applyAlignment="0" applyProtection="0"/>
    <xf numFmtId="0" fontId="12" fillId="0" borderId="10" applyNumberFormat="0" applyFill="0" applyAlignment="0" applyProtection="0"/>
    <xf numFmtId="0" fontId="58" fillId="0" borderId="11" applyNumberFormat="0" applyFill="0" applyAlignment="0" applyProtection="0"/>
    <xf numFmtId="0" fontId="13" fillId="0" borderId="12" applyNumberFormat="0" applyFill="0" applyAlignment="0" applyProtection="0"/>
    <xf numFmtId="0" fontId="59" fillId="0" borderId="13" applyNumberFormat="0" applyFill="0" applyAlignment="0" applyProtection="0"/>
    <xf numFmtId="0" fontId="14" fillId="0" borderId="14" applyNumberFormat="0" applyFill="0" applyAlignment="0" applyProtection="0"/>
    <xf numFmtId="0" fontId="59" fillId="0" borderId="0" applyNumberFormat="0" applyFill="0" applyBorder="0" applyAlignment="0" applyProtection="0"/>
    <xf numFmtId="0" fontId="14" fillId="0" borderId="0" applyNumberFormat="0" applyFill="0" applyBorder="0" applyAlignment="0" applyProtection="0"/>
    <xf numFmtId="0" fontId="26" fillId="45" borderId="0" applyNumberFormat="0" applyBorder="0" applyAlignment="0" applyProtection="0"/>
    <xf numFmtId="0" fontId="60" fillId="46" borderId="0" applyNumberFormat="0" applyBorder="0" applyAlignment="0" applyProtection="0"/>
    <xf numFmtId="0" fontId="4" fillId="0" borderId="0" applyFill="0" applyProtection="0">
      <alignment/>
    </xf>
    <xf numFmtId="0" fontId="0" fillId="0" borderId="0">
      <alignment/>
      <protection/>
    </xf>
    <xf numFmtId="0" fontId="4" fillId="0" borderId="0" applyFill="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0" borderId="0">
      <alignment/>
      <protection/>
    </xf>
    <xf numFmtId="0" fontId="0" fillId="0" borderId="0">
      <alignment/>
      <protection/>
    </xf>
    <xf numFmtId="0" fontId="0" fillId="0" borderId="0">
      <alignment/>
      <protection/>
    </xf>
    <xf numFmtId="0" fontId="1" fillId="0" borderId="0">
      <alignment/>
      <protection/>
    </xf>
    <xf numFmtId="0" fontId="61" fillId="0" borderId="0">
      <alignment/>
      <protection/>
    </xf>
    <xf numFmtId="0" fontId="23" fillId="45" borderId="2" applyNumberFormat="0" applyAlignment="0" applyProtection="0"/>
    <xf numFmtId="0" fontId="62" fillId="38" borderId="1" applyNumberFormat="0" applyAlignment="0" applyProtection="0"/>
    <xf numFmtId="0" fontId="15" fillId="39" borderId="2"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ill="0" applyBorder="0" applyAlignment="0" applyProtection="0"/>
    <xf numFmtId="0" fontId="0" fillId="0" borderId="0" applyNumberFormat="0" applyFill="0" applyBorder="0" applyAlignment="0" applyProtection="0"/>
    <xf numFmtId="0" fontId="63" fillId="0" borderId="15" applyNumberFormat="0" applyFill="0" applyAlignment="0" applyProtection="0"/>
    <xf numFmtId="0" fontId="16" fillId="0" borderId="16" applyNumberFormat="0" applyFill="0" applyAlignment="0" applyProtection="0"/>
    <xf numFmtId="0" fontId="64" fillId="0" borderId="0" applyNumberFormat="0" applyFill="0" applyBorder="0" applyAlignment="0" applyProtection="0"/>
    <xf numFmtId="0" fontId="17" fillId="0" borderId="0" applyNumberFormat="0" applyFill="0" applyBorder="0" applyAlignment="0" applyProtection="0"/>
    <xf numFmtId="0" fontId="65" fillId="0" borderId="0" applyNumberFormat="0" applyFill="0" applyBorder="0" applyAlignment="0" applyProtection="0"/>
    <xf numFmtId="0" fontId="18" fillId="0" borderId="0" applyNumberFormat="0" applyFill="0" applyBorder="0" applyAlignment="0" applyProtection="0"/>
    <xf numFmtId="0" fontId="0" fillId="0" borderId="0" applyNumberFormat="0" applyFill="0" applyBorder="0" applyAlignment="0" applyProtection="0"/>
    <xf numFmtId="0" fontId="66" fillId="0" borderId="0" applyNumberFormat="0" applyFill="0" applyBorder="0" applyAlignment="0" applyProtection="0"/>
    <xf numFmtId="0" fontId="19" fillId="0" borderId="0" applyNumberFormat="0" applyFill="0" applyBorder="0" applyAlignment="0" applyProtection="0"/>
    <xf numFmtId="0" fontId="0" fillId="47" borderId="17" applyNumberFormat="0" applyFont="0" applyAlignment="0" applyProtection="0"/>
    <xf numFmtId="0" fontId="0" fillId="45" borderId="18"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64" fontId="0" fillId="0" borderId="0" applyFill="0" applyBorder="0" applyAlignment="0" applyProtection="0"/>
    <xf numFmtId="0" fontId="27" fillId="0" borderId="0" applyNumberFormat="0" applyFill="0" applyBorder="0" applyAlignment="0" applyProtection="0"/>
    <xf numFmtId="0" fontId="67" fillId="48" borderId="0" applyNumberFormat="0" applyBorder="0" applyAlignment="0" applyProtection="0"/>
  </cellStyleXfs>
  <cellXfs count="170">
    <xf numFmtId="0" fontId="0" fillId="0" borderId="0" xfId="0" applyAlignment="1">
      <alignment/>
    </xf>
    <xf numFmtId="0" fontId="0" fillId="0" borderId="19" xfId="0" applyFont="1" applyBorder="1" applyAlignment="1">
      <alignment horizontal="center" vertical="center"/>
    </xf>
    <xf numFmtId="0" fontId="0" fillId="0" borderId="0" xfId="0" applyFont="1" applyAlignment="1">
      <alignment/>
    </xf>
    <xf numFmtId="0" fontId="0" fillId="0" borderId="20" xfId="0" applyBorder="1" applyAlignment="1">
      <alignment horizontal="center" vertical="top"/>
    </xf>
    <xf numFmtId="0" fontId="6" fillId="0" borderId="20" xfId="0" applyFont="1" applyBorder="1" applyAlignment="1">
      <alignment horizontal="center" vertical="center"/>
    </xf>
    <xf numFmtId="0" fontId="0" fillId="0" borderId="20" xfId="0" applyBorder="1" applyAlignment="1">
      <alignment horizontal="center" vertical="center"/>
    </xf>
    <xf numFmtId="0" fontId="0" fillId="0" borderId="20" xfId="0" applyFont="1" applyBorder="1" applyAlignment="1">
      <alignment horizontal="center" vertical="center"/>
    </xf>
    <xf numFmtId="0" fontId="2" fillId="0" borderId="20" xfId="0" applyFont="1" applyBorder="1" applyAlignment="1">
      <alignment horizontal="center" vertical="center"/>
    </xf>
    <xf numFmtId="0" fontId="2" fillId="0" borderId="20" xfId="0" applyFont="1" applyBorder="1" applyAlignment="1">
      <alignment horizontal="center" vertical="center" wrapText="1"/>
    </xf>
    <xf numFmtId="2" fontId="0" fillId="0" borderId="20" xfId="0" applyNumberFormat="1" applyBorder="1" applyAlignment="1">
      <alignment horizontal="center" vertical="center"/>
    </xf>
    <xf numFmtId="0" fontId="0" fillId="0" borderId="20" xfId="78" applyBorder="1" applyAlignment="1">
      <alignment horizontal="center" vertical="center"/>
      <protection/>
    </xf>
    <xf numFmtId="2" fontId="0" fillId="0" borderId="20" xfId="78" applyNumberFormat="1" applyBorder="1" applyAlignment="1">
      <alignment horizontal="center" vertical="center"/>
      <protection/>
    </xf>
    <xf numFmtId="0" fontId="0" fillId="0" borderId="20" xfId="78" applyFont="1" applyBorder="1" applyAlignment="1">
      <alignment horizontal="center" vertical="center"/>
      <protection/>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8" fontId="0" fillId="0" borderId="0" xfId="0" applyNumberFormat="1" applyFont="1" applyBorder="1" applyAlignment="1">
      <alignment horizontal="center" vertical="center"/>
    </xf>
    <xf numFmtId="8" fontId="0" fillId="0" borderId="0" xfId="0" applyNumberFormat="1" applyFont="1" applyBorder="1" applyAlignment="1">
      <alignment horizontal="center" vertical="center" wrapText="1"/>
    </xf>
    <xf numFmtId="4" fontId="0" fillId="0" borderId="20" xfId="0" applyNumberFormat="1" applyBorder="1" applyAlignment="1">
      <alignment horizontal="center" vertical="top"/>
    </xf>
    <xf numFmtId="2" fontId="0" fillId="0" borderId="19" xfId="0" applyNumberFormat="1" applyFont="1" applyBorder="1" applyAlignment="1">
      <alignment horizontal="center" vertical="center"/>
    </xf>
    <xf numFmtId="2" fontId="0" fillId="0" borderId="20" xfId="0" applyNumberFormat="1" applyFont="1" applyBorder="1" applyAlignment="1">
      <alignment horizontal="center" vertical="center"/>
    </xf>
    <xf numFmtId="2" fontId="0" fillId="0" borderId="0" xfId="0" applyNumberFormat="1" applyFont="1" applyBorder="1" applyAlignment="1">
      <alignment horizontal="center" vertical="center"/>
    </xf>
    <xf numFmtId="2" fontId="0" fillId="0" borderId="0" xfId="0" applyNumberFormat="1" applyBorder="1" applyAlignment="1">
      <alignment horizontal="center" vertical="center"/>
    </xf>
    <xf numFmtId="0" fontId="0" fillId="0" borderId="20" xfId="80" applyBorder="1" applyAlignment="1">
      <alignment horizontal="center" vertical="center"/>
      <protection/>
    </xf>
    <xf numFmtId="4" fontId="0" fillId="0" borderId="20" xfId="0" applyNumberFormat="1" applyFont="1" applyBorder="1" applyAlignment="1">
      <alignment horizontal="center" vertical="center"/>
    </xf>
    <xf numFmtId="4" fontId="0" fillId="0" borderId="20" xfId="0" applyNumberFormat="1" applyBorder="1" applyAlignment="1">
      <alignment horizontal="center" vertical="center"/>
    </xf>
    <xf numFmtId="0" fontId="0" fillId="0" borderId="0" xfId="0" applyAlignment="1">
      <alignment horizontal="center" vertical="center"/>
    </xf>
    <xf numFmtId="2" fontId="0" fillId="0" borderId="20" xfId="80" applyNumberFormat="1" applyBorder="1" applyAlignment="1">
      <alignment horizontal="center" vertical="center"/>
      <protection/>
    </xf>
    <xf numFmtId="0" fontId="6" fillId="0" borderId="20" xfId="0" applyFont="1" applyBorder="1" applyAlignment="1">
      <alignment horizontal="center" vertical="center" wrapText="1"/>
    </xf>
    <xf numFmtId="4" fontId="6" fillId="0" borderId="20" xfId="0" applyNumberFormat="1" applyFont="1" applyBorder="1" applyAlignment="1">
      <alignment horizontal="center" vertical="center"/>
    </xf>
    <xf numFmtId="0" fontId="0" fillId="0" borderId="20" xfId="0" applyFont="1" applyBorder="1" applyAlignment="1">
      <alignment horizontal="left" vertical="center" wrapText="1"/>
    </xf>
    <xf numFmtId="0" fontId="0" fillId="0" borderId="20" xfId="0" applyFont="1" applyBorder="1" applyAlignment="1">
      <alignment horizontal="center" vertical="center"/>
    </xf>
    <xf numFmtId="0" fontId="0" fillId="0" borderId="20" xfId="78" applyFont="1" applyBorder="1" applyAlignment="1">
      <alignment wrapText="1"/>
      <protection/>
    </xf>
    <xf numFmtId="0" fontId="0" fillId="0" borderId="20" xfId="0" applyFont="1" applyBorder="1" applyAlignment="1">
      <alignment vertical="top" wrapText="1"/>
    </xf>
    <xf numFmtId="0" fontId="0" fillId="0" borderId="19" xfId="0" applyFont="1" applyBorder="1" applyAlignment="1">
      <alignment horizontal="center" vertical="center"/>
    </xf>
    <xf numFmtId="0" fontId="0" fillId="0" borderId="20" xfId="0" applyFont="1" applyBorder="1" applyAlignment="1">
      <alignment horizontal="left" vertical="center" wrapText="1"/>
    </xf>
    <xf numFmtId="0" fontId="0" fillId="0" borderId="20" xfId="0" applyFont="1" applyFill="1" applyBorder="1" applyAlignment="1" applyProtection="1">
      <alignment horizontal="left" vertical="center"/>
      <protection/>
    </xf>
    <xf numFmtId="0" fontId="0" fillId="0" borderId="0" xfId="0" applyFont="1" applyAlignment="1">
      <alignment/>
    </xf>
    <xf numFmtId="0" fontId="0" fillId="0" borderId="0" xfId="0" applyFont="1" applyFill="1" applyBorder="1" applyAlignment="1">
      <alignment/>
    </xf>
    <xf numFmtId="0" fontId="0" fillId="49" borderId="0" xfId="0" applyFont="1" applyFill="1" applyAlignment="1">
      <alignment horizontal="center" vertical="center" wrapText="1"/>
    </xf>
    <xf numFmtId="0" fontId="0" fillId="19" borderId="0" xfId="0" applyFont="1" applyFill="1" applyAlignment="1">
      <alignment horizontal="center" vertical="center" wrapText="1"/>
    </xf>
    <xf numFmtId="0" fontId="0" fillId="0" borderId="0" xfId="0" applyFont="1" applyAlignment="1">
      <alignment horizontal="center" vertical="center" wrapText="1"/>
    </xf>
    <xf numFmtId="0" fontId="68" fillId="0" borderId="0" xfId="0" applyFont="1" applyAlignment="1">
      <alignment horizontal="center"/>
    </xf>
    <xf numFmtId="0" fontId="0" fillId="0" borderId="0" xfId="0" applyFill="1" applyAlignment="1">
      <alignment/>
    </xf>
    <xf numFmtId="0" fontId="0" fillId="0" borderId="0" xfId="0" applyFont="1" applyAlignment="1">
      <alignment horizontal="center" vertical="center"/>
    </xf>
    <xf numFmtId="2" fontId="0" fillId="0" borderId="20" xfId="0" applyNumberFormat="1" applyFont="1" applyBorder="1" applyAlignment="1">
      <alignment horizontal="center" vertical="center"/>
    </xf>
    <xf numFmtId="0" fontId="0" fillId="0" borderId="19" xfId="0" applyFont="1" applyBorder="1" applyAlignment="1">
      <alignment horizontal="left" vertical="center" wrapText="1"/>
    </xf>
    <xf numFmtId="2" fontId="0" fillId="19" borderId="20" xfId="0" applyNumberFormat="1" applyFill="1" applyBorder="1" applyAlignment="1">
      <alignment horizontal="center" vertical="center"/>
    </xf>
    <xf numFmtId="0" fontId="0" fillId="19" borderId="20" xfId="0" applyFont="1" applyFill="1" applyBorder="1" applyAlignment="1">
      <alignment horizontal="center" vertical="center"/>
    </xf>
    <xf numFmtId="2" fontId="0" fillId="0" borderId="20" xfId="0" applyNumberFormat="1" applyBorder="1" applyAlignment="1">
      <alignment horizontal="center" vertical="center" wrapText="1"/>
    </xf>
    <xf numFmtId="0" fontId="0" fillId="0" borderId="0" xfId="0" applyFont="1" applyAlignment="1">
      <alignment vertical="center" wrapText="1"/>
    </xf>
    <xf numFmtId="0" fontId="0" fillId="0" borderId="20" xfId="78" applyFont="1" applyBorder="1" applyAlignment="1">
      <alignment horizontal="center" vertical="center"/>
      <protection/>
    </xf>
    <xf numFmtId="2" fontId="0" fillId="0" borderId="20" xfId="78" applyNumberFormat="1" applyFont="1" applyBorder="1" applyAlignment="1">
      <alignment horizontal="center" vertical="center"/>
      <protection/>
    </xf>
    <xf numFmtId="2" fontId="0" fillId="0" borderId="19" xfId="0" applyNumberFormat="1" applyFont="1" applyBorder="1" applyAlignment="1">
      <alignment horizontal="center" vertical="center"/>
    </xf>
    <xf numFmtId="0" fontId="0" fillId="19" borderId="21" xfId="0" applyFill="1" applyBorder="1" applyAlignment="1">
      <alignment horizontal="center" vertical="center"/>
    </xf>
    <xf numFmtId="4" fontId="0" fillId="19" borderId="20" xfId="0" applyNumberFormat="1" applyFill="1" applyBorder="1" applyAlignment="1">
      <alignment horizontal="center" vertical="center"/>
    </xf>
    <xf numFmtId="0" fontId="0" fillId="50" borderId="0" xfId="0" applyFont="1" applyFill="1" applyAlignment="1">
      <alignment horizontal="center" vertical="center" wrapText="1"/>
    </xf>
    <xf numFmtId="0" fontId="0" fillId="0" borderId="20" xfId="0" applyFont="1" applyBorder="1" applyAlignment="1">
      <alignment horizontal="center" vertical="top"/>
    </xf>
    <xf numFmtId="4" fontId="0" fillId="0" borderId="20" xfId="0" applyNumberFormat="1" applyFont="1" applyBorder="1" applyAlignment="1">
      <alignment horizontal="center" vertical="top"/>
    </xf>
    <xf numFmtId="0" fontId="0" fillId="0" borderId="20" xfId="0" applyFont="1" applyBorder="1" applyAlignment="1">
      <alignment horizontal="center" vertical="top"/>
    </xf>
    <xf numFmtId="4" fontId="0" fillId="0" borderId="20" xfId="0" applyNumberFormat="1" applyFont="1" applyBorder="1" applyAlignment="1">
      <alignment horizontal="center" vertical="top"/>
    </xf>
    <xf numFmtId="2" fontId="6" fillId="0" borderId="20" xfId="0" applyNumberFormat="1" applyFont="1" applyBorder="1" applyAlignment="1">
      <alignment horizontal="center" vertical="center"/>
    </xf>
    <xf numFmtId="8" fontId="0" fillId="0" borderId="0" xfId="0" applyNumberFormat="1" applyFont="1" applyBorder="1" applyAlignment="1">
      <alignment horizontal="center" vertical="center"/>
    </xf>
    <xf numFmtId="0" fontId="69" fillId="0" borderId="20" xfId="0" applyFont="1" applyBorder="1" applyAlignment="1">
      <alignment vertical="top" wrapText="1"/>
    </xf>
    <xf numFmtId="0" fontId="69" fillId="0" borderId="20" xfId="0" applyFont="1" applyBorder="1" applyAlignment="1">
      <alignment horizontal="center" vertical="top"/>
    </xf>
    <xf numFmtId="4" fontId="69" fillId="0" borderId="20" xfId="0" applyNumberFormat="1" applyFont="1" applyBorder="1" applyAlignment="1">
      <alignment horizontal="center" vertical="top"/>
    </xf>
    <xf numFmtId="0" fontId="0" fillId="51" borderId="20" xfId="0" applyFont="1" applyFill="1" applyBorder="1" applyAlignment="1">
      <alignment horizontal="left" vertical="top" wrapText="1"/>
    </xf>
    <xf numFmtId="0" fontId="0" fillId="51" borderId="22" xfId="78" applyFont="1" applyFill="1" applyBorder="1" applyAlignment="1">
      <alignment horizontal="left" vertical="top" wrapText="1"/>
      <protection/>
    </xf>
    <xf numFmtId="0" fontId="0" fillId="51" borderId="20" xfId="82" applyFont="1" applyFill="1" applyBorder="1" applyAlignment="1">
      <alignment horizontal="left" vertical="top" wrapText="1"/>
      <protection/>
    </xf>
    <xf numFmtId="0" fontId="0" fillId="51" borderId="20" xfId="78" applyFont="1" applyFill="1" applyBorder="1" applyAlignment="1">
      <alignment horizontal="left" vertical="top" wrapText="1"/>
      <protection/>
    </xf>
    <xf numFmtId="0" fontId="0" fillId="51" borderId="20" xfId="0" applyFont="1" applyFill="1" applyBorder="1" applyAlignment="1">
      <alignment horizontal="left" vertical="center" wrapText="1"/>
    </xf>
    <xf numFmtId="0" fontId="0" fillId="51" borderId="19" xfId="0" applyFont="1" applyFill="1" applyBorder="1" applyAlignment="1">
      <alignment horizontal="left" vertical="center" wrapText="1"/>
    </xf>
    <xf numFmtId="0" fontId="0" fillId="51" borderId="19" xfId="0" applyFill="1" applyBorder="1" applyAlignment="1">
      <alignment horizontal="left" vertical="top" wrapText="1"/>
    </xf>
    <xf numFmtId="0" fontId="0" fillId="51" borderId="20" xfId="0" applyFont="1" applyFill="1" applyBorder="1" applyAlignment="1" applyProtection="1">
      <alignment horizontal="left" vertical="center"/>
      <protection/>
    </xf>
    <xf numFmtId="0" fontId="0" fillId="51" borderId="20" xfId="0" applyFont="1" applyFill="1" applyBorder="1" applyAlignment="1" applyProtection="1">
      <alignment horizontal="left" vertical="center" wrapText="1"/>
      <protection/>
    </xf>
    <xf numFmtId="0" fontId="0" fillId="51" borderId="20" xfId="0" applyFont="1" applyFill="1" applyBorder="1" applyAlignment="1">
      <alignment horizontal="left" vertical="center" wrapText="1"/>
    </xf>
    <xf numFmtId="0" fontId="0" fillId="51" borderId="23" xfId="0" applyFont="1" applyFill="1" applyBorder="1" applyAlignment="1">
      <alignment horizontal="left" vertical="center" wrapText="1"/>
    </xf>
    <xf numFmtId="0" fontId="0" fillId="51" borderId="24" xfId="0" applyFont="1" applyFill="1" applyBorder="1" applyAlignment="1">
      <alignment horizontal="left" vertical="top" wrapText="1"/>
    </xf>
    <xf numFmtId="0" fontId="0" fillId="51" borderId="25" xfId="0" applyFont="1" applyFill="1" applyBorder="1" applyAlignment="1">
      <alignment horizontal="left" vertical="top" wrapText="1"/>
    </xf>
    <xf numFmtId="0" fontId="0" fillId="0" borderId="0" xfId="0" applyAlignment="1">
      <alignment vertical="top" wrapText="1"/>
    </xf>
    <xf numFmtId="0" fontId="0" fillId="51" borderId="0" xfId="0" applyFont="1" applyFill="1" applyAlignment="1">
      <alignment vertical="top" wrapText="1"/>
    </xf>
    <xf numFmtId="0" fontId="0" fillId="51" borderId="26" xfId="0" applyFont="1" applyFill="1" applyBorder="1" applyAlignment="1">
      <alignment horizontal="left" vertical="center" wrapText="1"/>
    </xf>
    <xf numFmtId="0" fontId="0" fillId="51" borderId="26" xfId="0" applyFont="1" applyFill="1" applyBorder="1" applyAlignment="1">
      <alignment horizontal="left" vertical="top" wrapText="1"/>
    </xf>
    <xf numFmtId="0" fontId="0" fillId="51" borderId="27" xfId="78" applyFont="1" applyFill="1" applyBorder="1" applyAlignment="1">
      <alignment horizontal="left" vertical="top" wrapText="1"/>
      <protection/>
    </xf>
    <xf numFmtId="0" fontId="0" fillId="51" borderId="20" xfId="83" applyFont="1" applyFill="1" applyBorder="1" applyAlignment="1">
      <alignment horizontal="left" vertical="center" wrapText="1"/>
      <protection/>
    </xf>
    <xf numFmtId="0" fontId="6" fillId="0" borderId="0" xfId="0" applyFont="1" applyBorder="1" applyAlignment="1">
      <alignment horizontal="center" vertical="center" wrapText="1"/>
    </xf>
    <xf numFmtId="0" fontId="0" fillId="0" borderId="22" xfId="78" applyFont="1" applyBorder="1" applyAlignment="1">
      <alignment horizontal="left" vertical="top" wrapText="1"/>
      <protection/>
    </xf>
    <xf numFmtId="0" fontId="0" fillId="51" borderId="19" xfId="0" applyFont="1" applyFill="1" applyBorder="1" applyAlignment="1">
      <alignment horizontal="left" vertical="top" wrapText="1"/>
    </xf>
    <xf numFmtId="0" fontId="0" fillId="51" borderId="20" xfId="0" applyFont="1" applyFill="1" applyBorder="1" applyAlignment="1">
      <alignment vertical="top" wrapText="1"/>
    </xf>
    <xf numFmtId="0" fontId="0" fillId="0" borderId="20" xfId="0" applyFont="1" applyFill="1" applyBorder="1" applyAlignment="1">
      <alignment horizontal="center" vertical="center"/>
    </xf>
    <xf numFmtId="2" fontId="0" fillId="0" borderId="20" xfId="0" applyNumberFormat="1" applyFill="1" applyBorder="1" applyAlignment="1">
      <alignment horizontal="center" vertical="center"/>
    </xf>
    <xf numFmtId="2" fontId="0" fillId="0" borderId="20" xfId="0" applyNumberFormat="1" applyFont="1" applyFill="1" applyBorder="1" applyAlignment="1">
      <alignment horizontal="center" vertical="center"/>
    </xf>
    <xf numFmtId="0" fontId="0" fillId="0" borderId="0" xfId="0" applyFont="1" applyFill="1" applyAlignment="1">
      <alignment/>
    </xf>
    <xf numFmtId="0" fontId="0" fillId="0" borderId="19" xfId="0" applyFont="1" applyFill="1" applyBorder="1" applyAlignment="1">
      <alignment horizontal="center" vertical="center"/>
    </xf>
    <xf numFmtId="2" fontId="0" fillId="0" borderId="19" xfId="0" applyNumberFormat="1" applyFont="1" applyFill="1" applyBorder="1" applyAlignment="1">
      <alignment horizontal="center" vertical="center"/>
    </xf>
    <xf numFmtId="0" fontId="0" fillId="0" borderId="0" xfId="0" applyFont="1" applyFill="1" applyAlignment="1">
      <alignment horizontal="center" vertical="center"/>
    </xf>
    <xf numFmtId="0" fontId="0" fillId="51" borderId="19" xfId="0" applyFont="1" applyFill="1" applyBorder="1" applyAlignment="1">
      <alignment horizontal="left" vertical="top"/>
    </xf>
    <xf numFmtId="0" fontId="0" fillId="51" borderId="19" xfId="0" applyFont="1" applyFill="1" applyBorder="1" applyAlignment="1">
      <alignment horizontal="left" vertical="center"/>
    </xf>
    <xf numFmtId="0" fontId="0" fillId="51" borderId="28" xfId="0" applyFont="1" applyFill="1" applyBorder="1" applyAlignment="1">
      <alignment horizontal="left" vertical="top" wrapText="1"/>
    </xf>
    <xf numFmtId="0" fontId="70" fillId="51" borderId="20" xfId="0" applyFont="1" applyFill="1" applyBorder="1" applyAlignment="1">
      <alignment vertical="top" wrapText="1"/>
    </xf>
    <xf numFmtId="0" fontId="0" fillId="51" borderId="20" xfId="0" applyFont="1" applyFill="1" applyBorder="1" applyAlignment="1">
      <alignment horizontal="left" vertical="top" wrapText="1"/>
    </xf>
    <xf numFmtId="0" fontId="0" fillId="50" borderId="19" xfId="0" applyFont="1" applyFill="1" applyBorder="1" applyAlignment="1">
      <alignment horizontal="center" vertical="center"/>
    </xf>
    <xf numFmtId="2" fontId="0" fillId="50" borderId="20" xfId="0" applyNumberFormat="1" applyFill="1" applyBorder="1" applyAlignment="1">
      <alignment horizontal="center" vertical="center"/>
    </xf>
    <xf numFmtId="2" fontId="0" fillId="50" borderId="19" xfId="0" applyNumberFormat="1" applyFont="1" applyFill="1" applyBorder="1" applyAlignment="1">
      <alignment horizontal="center" vertical="center"/>
    </xf>
    <xf numFmtId="0" fontId="0" fillId="50" borderId="0" xfId="0" applyFont="1" applyFill="1" applyAlignment="1">
      <alignment/>
    </xf>
    <xf numFmtId="0" fontId="0" fillId="50" borderId="0" xfId="0" applyFill="1" applyAlignment="1">
      <alignment/>
    </xf>
    <xf numFmtId="0" fontId="0" fillId="51" borderId="20" xfId="82" applyFont="1" applyFill="1" applyBorder="1" applyAlignment="1">
      <alignment horizontal="left" vertical="center" wrapText="1"/>
      <protection/>
    </xf>
    <xf numFmtId="0" fontId="0" fillId="0" borderId="20" xfId="0" applyFont="1" applyFill="1" applyBorder="1" applyAlignment="1">
      <alignment vertical="top" wrapText="1"/>
    </xf>
    <xf numFmtId="0" fontId="0" fillId="51" borderId="20" xfId="78" applyFont="1" applyFill="1" applyBorder="1" applyAlignment="1">
      <alignment vertical="top" wrapText="1"/>
      <protection/>
    </xf>
    <xf numFmtId="0" fontId="0" fillId="51" borderId="20" xfId="0" applyFont="1" applyFill="1" applyBorder="1" applyAlignment="1" applyProtection="1">
      <alignment horizontal="left" vertical="center"/>
      <protection/>
    </xf>
    <xf numFmtId="0" fontId="0" fillId="51" borderId="20" xfId="0" applyFont="1" applyFill="1" applyBorder="1" applyAlignment="1">
      <alignment vertical="top" wrapText="1"/>
    </xf>
    <xf numFmtId="0" fontId="0" fillId="0" borderId="19" xfId="0" applyFont="1" applyFill="1" applyBorder="1" applyAlignment="1">
      <alignment horizontal="center" vertical="center"/>
    </xf>
    <xf numFmtId="0" fontId="0" fillId="51" borderId="20" xfId="0" applyFont="1" applyFill="1" applyBorder="1" applyAlignment="1" applyProtection="1">
      <alignment horizontal="left" vertical="top" wrapText="1"/>
      <protection/>
    </xf>
    <xf numFmtId="0" fontId="0" fillId="0" borderId="20" xfId="0" applyFont="1" applyBorder="1" applyAlignment="1">
      <alignment horizontal="left" vertical="top" wrapText="1"/>
    </xf>
    <xf numFmtId="0" fontId="0" fillId="19" borderId="20" xfId="78" applyFont="1" applyFill="1" applyBorder="1" applyAlignment="1">
      <alignment horizontal="left" vertical="top" wrapText="1"/>
      <protection/>
    </xf>
    <xf numFmtId="0" fontId="0" fillId="51" borderId="20" xfId="0" applyFill="1" applyBorder="1" applyAlignment="1">
      <alignment horizontal="left" vertical="top" wrapText="1"/>
    </xf>
    <xf numFmtId="0" fontId="0" fillId="51" borderId="20" xfId="80" applyFill="1" applyBorder="1" applyAlignment="1">
      <alignment horizontal="left" vertical="top" wrapText="1"/>
      <protection/>
    </xf>
    <xf numFmtId="0" fontId="0" fillId="51" borderId="20" xfId="80" applyFont="1" applyFill="1" applyBorder="1" applyAlignment="1">
      <alignment horizontal="left" vertical="center" wrapText="1"/>
      <protection/>
    </xf>
    <xf numFmtId="0" fontId="0" fillId="0" borderId="20" xfId="0" applyFont="1" applyFill="1" applyBorder="1" applyAlignment="1" applyProtection="1">
      <alignment horizontal="left" vertical="top" wrapText="1"/>
      <protection/>
    </xf>
    <xf numFmtId="0" fontId="2" fillId="50" borderId="20" xfId="0" applyFont="1" applyFill="1" applyBorder="1" applyAlignment="1">
      <alignment horizontal="center" vertical="center"/>
    </xf>
    <xf numFmtId="0" fontId="0" fillId="50" borderId="19" xfId="0" applyFill="1" applyBorder="1" applyAlignment="1">
      <alignment horizontal="center" vertical="top"/>
    </xf>
    <xf numFmtId="0" fontId="0" fillId="50" borderId="19" xfId="0" applyFont="1" applyFill="1" applyBorder="1" applyAlignment="1">
      <alignment vertical="top"/>
    </xf>
    <xf numFmtId="0" fontId="0" fillId="50" borderId="29" xfId="0" applyFont="1" applyFill="1" applyBorder="1" applyAlignment="1">
      <alignment horizontal="left" vertical="top" wrapText="1"/>
    </xf>
    <xf numFmtId="0" fontId="0" fillId="50" borderId="20" xfId="0" applyFont="1" applyFill="1" applyBorder="1" applyAlignment="1">
      <alignment horizontal="left" vertical="top" wrapText="1"/>
    </xf>
    <xf numFmtId="0" fontId="0" fillId="50" borderId="29" xfId="0" applyFill="1" applyBorder="1" applyAlignment="1">
      <alignment horizontal="center" vertical="top"/>
    </xf>
    <xf numFmtId="0" fontId="0" fillId="50" borderId="29" xfId="0" applyFont="1" applyFill="1" applyBorder="1" applyAlignment="1">
      <alignment horizontal="center" vertical="top"/>
    </xf>
    <xf numFmtId="0" fontId="71" fillId="50" borderId="20" xfId="0" applyFont="1" applyFill="1" applyBorder="1" applyAlignment="1">
      <alignment vertical="top" wrapText="1"/>
    </xf>
    <xf numFmtId="0" fontId="0" fillId="50" borderId="20" xfId="0" applyFill="1" applyBorder="1" applyAlignment="1">
      <alignment horizontal="center" vertical="top"/>
    </xf>
    <xf numFmtId="0" fontId="0" fillId="50" borderId="20" xfId="0" applyFont="1" applyFill="1" applyBorder="1" applyAlignment="1">
      <alignment horizontal="center" vertical="top"/>
    </xf>
    <xf numFmtId="0" fontId="0" fillId="50" borderId="0" xfId="0" applyFill="1" applyAlignment="1">
      <alignment/>
    </xf>
    <xf numFmtId="0" fontId="0" fillId="50" borderId="30" xfId="0" applyFont="1" applyFill="1" applyBorder="1" applyAlignment="1">
      <alignment horizontal="center" vertical="top"/>
    </xf>
    <xf numFmtId="0" fontId="0" fillId="50" borderId="29" xfId="78" applyFont="1" applyFill="1" applyBorder="1" applyAlignment="1">
      <alignment horizontal="left" vertical="top" wrapText="1"/>
      <protection/>
    </xf>
    <xf numFmtId="0" fontId="5" fillId="0" borderId="0" xfId="0" applyFont="1" applyAlignment="1">
      <alignment horizontal="center" vertical="center" wrapText="1"/>
    </xf>
    <xf numFmtId="0" fontId="69" fillId="0" borderId="31" xfId="0" applyFont="1" applyFill="1" applyBorder="1" applyAlignment="1" applyProtection="1">
      <alignment horizontal="left" vertical="top" wrapText="1"/>
      <protection/>
    </xf>
    <xf numFmtId="0" fontId="0" fillId="0" borderId="30" xfId="0" applyFont="1" applyFill="1" applyBorder="1" applyAlignment="1" applyProtection="1">
      <alignment horizontal="left" vertical="top" wrapText="1"/>
      <protection/>
    </xf>
    <xf numFmtId="0" fontId="0" fillId="0" borderId="29" xfId="0" applyFont="1" applyFill="1" applyBorder="1" applyAlignment="1" applyProtection="1">
      <alignment horizontal="left" vertical="top" wrapText="1"/>
      <protection/>
    </xf>
    <xf numFmtId="0" fontId="69" fillId="0" borderId="19" xfId="0" applyFont="1" applyBorder="1" applyAlignment="1">
      <alignment horizontal="left" vertical="top" wrapText="1"/>
    </xf>
    <xf numFmtId="0" fontId="69" fillId="0" borderId="29" xfId="0" applyFont="1" applyBorder="1" applyAlignment="1">
      <alignment horizontal="left" vertical="top" wrapText="1"/>
    </xf>
    <xf numFmtId="4" fontId="0" fillId="0" borderId="19" xfId="0" applyNumberFormat="1" applyBorder="1" applyAlignment="1">
      <alignment horizontal="center" vertical="top"/>
    </xf>
    <xf numFmtId="4" fontId="0" fillId="0" borderId="29" xfId="0" applyNumberFormat="1" applyBorder="1" applyAlignment="1">
      <alignment horizontal="center" vertical="top"/>
    </xf>
    <xf numFmtId="2" fontId="0" fillId="0" borderId="19" xfId="0" applyNumberFormat="1" applyBorder="1" applyAlignment="1">
      <alignment horizontal="center" vertical="top"/>
    </xf>
    <xf numFmtId="2" fontId="0" fillId="0" borderId="29" xfId="0" applyNumberFormat="1" applyBorder="1" applyAlignment="1">
      <alignment horizontal="center" vertical="top"/>
    </xf>
    <xf numFmtId="0" fontId="0" fillId="51" borderId="31" xfId="0" applyFont="1" applyFill="1" applyBorder="1" applyAlignment="1">
      <alignment horizontal="left" vertical="top" wrapText="1"/>
    </xf>
    <xf numFmtId="0" fontId="0" fillId="51" borderId="29" xfId="0" applyFont="1" applyFill="1" applyBorder="1" applyAlignment="1">
      <alignment horizontal="left" vertical="top" wrapText="1"/>
    </xf>
    <xf numFmtId="0" fontId="0" fillId="0" borderId="19" xfId="0" applyFont="1" applyBorder="1" applyAlignment="1">
      <alignment horizontal="center" vertical="center"/>
    </xf>
    <xf numFmtId="0" fontId="0" fillId="0" borderId="29" xfId="0" applyFont="1" applyBorder="1" applyAlignment="1">
      <alignment horizontal="center" vertical="center"/>
    </xf>
    <xf numFmtId="4" fontId="0" fillId="0" borderId="19" xfId="0" applyNumberFormat="1" applyBorder="1" applyAlignment="1">
      <alignment horizontal="center" vertical="center"/>
    </xf>
    <xf numFmtId="4" fontId="0" fillId="0" borderId="29" xfId="0" applyNumberFormat="1" applyBorder="1" applyAlignment="1">
      <alignment horizontal="center" vertical="center"/>
    </xf>
    <xf numFmtId="4" fontId="0" fillId="0" borderId="19" xfId="0" applyNumberFormat="1" applyFont="1" applyBorder="1" applyAlignment="1">
      <alignment horizontal="center" vertical="center"/>
    </xf>
    <xf numFmtId="4" fontId="0" fillId="0" borderId="29" xfId="0" applyNumberFormat="1" applyFont="1" applyBorder="1" applyAlignment="1">
      <alignment horizontal="center" vertical="center"/>
    </xf>
    <xf numFmtId="0" fontId="0" fillId="51" borderId="19" xfId="0" applyFont="1" applyFill="1" applyBorder="1" applyAlignment="1">
      <alignment horizontal="left" vertical="top" wrapText="1"/>
    </xf>
    <xf numFmtId="0" fontId="0" fillId="51" borderId="19" xfId="0" applyFont="1" applyFill="1" applyBorder="1" applyAlignment="1">
      <alignment horizontal="left" vertical="top" wrapText="1"/>
    </xf>
    <xf numFmtId="0" fontId="0" fillId="51" borderId="29" xfId="0" applyFont="1" applyFill="1" applyBorder="1" applyAlignment="1">
      <alignment horizontal="left" vertical="top" wrapText="1"/>
    </xf>
    <xf numFmtId="0" fontId="0" fillId="0" borderId="19" xfId="0" applyBorder="1" applyAlignment="1">
      <alignment horizontal="center" vertical="top"/>
    </xf>
    <xf numFmtId="0" fontId="0" fillId="0" borderId="29" xfId="0" applyBorder="1" applyAlignment="1">
      <alignment horizontal="center" vertical="top"/>
    </xf>
    <xf numFmtId="0" fontId="0" fillId="0" borderId="19" xfId="0" applyFont="1" applyBorder="1" applyAlignment="1">
      <alignment horizontal="center" vertical="top"/>
    </xf>
    <xf numFmtId="0" fontId="0" fillId="0" borderId="29" xfId="0" applyFont="1" applyBorder="1" applyAlignment="1">
      <alignment horizontal="center" vertical="top"/>
    </xf>
    <xf numFmtId="0" fontId="0" fillId="50" borderId="19" xfId="78" applyFont="1" applyFill="1" applyBorder="1" applyAlignment="1">
      <alignment horizontal="left" vertical="top" wrapText="1"/>
      <protection/>
    </xf>
    <xf numFmtId="0" fontId="0" fillId="50" borderId="30" xfId="78" applyFont="1" applyFill="1" applyBorder="1" applyAlignment="1">
      <alignment horizontal="left" vertical="top" wrapText="1"/>
      <protection/>
    </xf>
    <xf numFmtId="0" fontId="0" fillId="50" borderId="29" xfId="78" applyFont="1" applyFill="1" applyBorder="1" applyAlignment="1">
      <alignment horizontal="left" vertical="top" wrapText="1"/>
      <protection/>
    </xf>
    <xf numFmtId="0" fontId="0" fillId="50" borderId="19" xfId="0" applyFont="1" applyFill="1" applyBorder="1" applyAlignment="1">
      <alignment horizontal="center" vertical="top"/>
    </xf>
    <xf numFmtId="0" fontId="0" fillId="50" borderId="29" xfId="0" applyFont="1" applyFill="1" applyBorder="1" applyAlignment="1">
      <alignment horizontal="center" vertical="top"/>
    </xf>
    <xf numFmtId="0" fontId="5" fillId="50" borderId="0" xfId="0" applyFont="1" applyFill="1" applyAlignment="1">
      <alignment horizontal="center" vertical="center" wrapText="1"/>
    </xf>
    <xf numFmtId="0" fontId="0" fillId="50" borderId="19" xfId="0" applyFill="1" applyBorder="1" applyAlignment="1">
      <alignment horizontal="center" vertical="top"/>
    </xf>
    <xf numFmtId="0" fontId="0" fillId="50" borderId="29" xfId="0" applyFill="1" applyBorder="1" applyAlignment="1">
      <alignment horizontal="center" vertical="top"/>
    </xf>
    <xf numFmtId="0" fontId="0" fillId="50" borderId="19" xfId="0" applyFont="1" applyFill="1" applyBorder="1" applyAlignment="1">
      <alignment horizontal="left" vertical="top" wrapText="1"/>
    </xf>
    <xf numFmtId="0" fontId="0" fillId="50" borderId="30" xfId="0" applyFont="1" applyFill="1" applyBorder="1" applyAlignment="1">
      <alignment horizontal="left" vertical="top" wrapText="1"/>
    </xf>
    <xf numFmtId="0" fontId="0" fillId="50" borderId="29" xfId="0" applyFont="1" applyFill="1" applyBorder="1" applyAlignment="1">
      <alignment horizontal="left" vertical="top" wrapText="1"/>
    </xf>
    <xf numFmtId="0" fontId="0" fillId="50" borderId="20" xfId="0" applyFont="1" applyFill="1" applyBorder="1" applyAlignment="1">
      <alignment horizontal="left" vertical="top" wrapText="1"/>
    </xf>
    <xf numFmtId="0" fontId="0" fillId="50" borderId="30" xfId="0" applyFill="1" applyBorder="1" applyAlignment="1">
      <alignment horizontal="center" vertical="top"/>
    </xf>
    <xf numFmtId="0" fontId="0" fillId="50" borderId="30" xfId="0" applyFont="1" applyFill="1" applyBorder="1" applyAlignment="1">
      <alignment horizontal="center" vertical="top"/>
    </xf>
  </cellXfs>
  <cellStyles count="9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 xfId="33"/>
    <cellStyle name="Accent 1" xfId="34"/>
    <cellStyle name="Accent 2" xfId="35"/>
    <cellStyle name="Accent 3" xfId="36"/>
    <cellStyle name="Akcent 1" xfId="37"/>
    <cellStyle name="Akcent 1 2" xfId="38"/>
    <cellStyle name="Akcent 2" xfId="39"/>
    <cellStyle name="Akcent 2 2" xfId="40"/>
    <cellStyle name="Akcent 3" xfId="41"/>
    <cellStyle name="Akcent 3 2" xfId="42"/>
    <cellStyle name="Akcent 4" xfId="43"/>
    <cellStyle name="Akcent 4 2" xfId="44"/>
    <cellStyle name="Akcent 5" xfId="45"/>
    <cellStyle name="Akcent 5 2" xfId="46"/>
    <cellStyle name="Akcent 6" xfId="47"/>
    <cellStyle name="Akcent 6 2" xfId="48"/>
    <cellStyle name="Bad" xfId="49"/>
    <cellStyle name="Dane wejściowe" xfId="50"/>
    <cellStyle name="Dane wejściowe 2" xfId="51"/>
    <cellStyle name="Dane wyjściowe" xfId="52"/>
    <cellStyle name="Dane wyjściowe 2" xfId="53"/>
    <cellStyle name="Dobre" xfId="54"/>
    <cellStyle name="Comma" xfId="55"/>
    <cellStyle name="Comma [0]" xfId="56"/>
    <cellStyle name="Error" xfId="57"/>
    <cellStyle name="Footnote" xfId="58"/>
    <cellStyle name="Good" xfId="59"/>
    <cellStyle name="Heading" xfId="60"/>
    <cellStyle name="Heading 1" xfId="61"/>
    <cellStyle name="Heading 2" xfId="62"/>
    <cellStyle name="Komórka połączona" xfId="63"/>
    <cellStyle name="Komórka połączona 2" xfId="64"/>
    <cellStyle name="Komórka zaznaczona" xfId="65"/>
    <cellStyle name="Komórka zaznaczona 2" xfId="66"/>
    <cellStyle name="Nagłówek 1" xfId="67"/>
    <cellStyle name="Nagłówek 1 2" xfId="68"/>
    <cellStyle name="Nagłówek 2" xfId="69"/>
    <cellStyle name="Nagłówek 2 2" xfId="70"/>
    <cellStyle name="Nagłówek 3" xfId="71"/>
    <cellStyle name="Nagłówek 3 2" xfId="72"/>
    <cellStyle name="Nagłówek 4" xfId="73"/>
    <cellStyle name="Nagłówek 4 2" xfId="74"/>
    <cellStyle name="Neutral" xfId="75"/>
    <cellStyle name="Neutralne" xfId="76"/>
    <cellStyle name="Normalny 2" xfId="77"/>
    <cellStyle name="Normalny 2 2" xfId="78"/>
    <cellStyle name="Normalny 2 3" xfId="79"/>
    <cellStyle name="Normalny 2 4" xfId="80"/>
    <cellStyle name="Normalny 2 4 2" xfId="81"/>
    <cellStyle name="Normalny 3" xfId="82"/>
    <cellStyle name="Normalny 3 2" xfId="83"/>
    <cellStyle name="Normalny 4" xfId="84"/>
    <cellStyle name="Normalny 4 2" xfId="85"/>
    <cellStyle name="Normalny 4 3" xfId="86"/>
    <cellStyle name="Normalny 4 4" xfId="87"/>
    <cellStyle name="Normalny 5" xfId="88"/>
    <cellStyle name="Note" xfId="89"/>
    <cellStyle name="Obliczenia" xfId="90"/>
    <cellStyle name="Obliczenia 2" xfId="91"/>
    <cellStyle name="Percent" xfId="92"/>
    <cellStyle name="Procentowy 2" xfId="93"/>
    <cellStyle name="Procentowy 2 2" xfId="94"/>
    <cellStyle name="Status" xfId="95"/>
    <cellStyle name="Suma" xfId="96"/>
    <cellStyle name="Suma 2" xfId="97"/>
    <cellStyle name="Tekst objaśnienia" xfId="98"/>
    <cellStyle name="Tekst objaśnienia 2" xfId="99"/>
    <cellStyle name="Tekst ostrzeżenia" xfId="100"/>
    <cellStyle name="Tekst ostrzeżenia 2" xfId="101"/>
    <cellStyle name="Text" xfId="102"/>
    <cellStyle name="Tytuł" xfId="103"/>
    <cellStyle name="Tytuł 2" xfId="104"/>
    <cellStyle name="Uwaga" xfId="105"/>
    <cellStyle name="Uwaga 2" xfId="106"/>
    <cellStyle name="Currency" xfId="107"/>
    <cellStyle name="Currency [0]" xfId="108"/>
    <cellStyle name="Walutowy 2" xfId="109"/>
    <cellStyle name="Walutowy 2 2" xfId="110"/>
    <cellStyle name="Warning" xfId="111"/>
    <cellStyle name="Złe"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314325</xdr:colOff>
      <xdr:row>0</xdr:row>
      <xdr:rowOff>819150</xdr:rowOff>
    </xdr:to>
    <xdr:pic>
      <xdr:nvPicPr>
        <xdr:cNvPr id="1" name="logo bw.jpg"/>
        <xdr:cNvPicPr preferRelativeResize="1">
          <a:picLocks noChangeAspect="1"/>
        </xdr:cNvPicPr>
      </xdr:nvPicPr>
      <xdr:blipFill>
        <a:blip r:embed="rId1"/>
        <a:stretch>
          <a:fillRect/>
        </a:stretch>
      </xdr:blipFill>
      <xdr:spPr>
        <a:xfrm>
          <a:off x="0" y="0"/>
          <a:ext cx="8439150" cy="819150"/>
        </a:xfrm>
        <a:prstGeom prst="rect">
          <a:avLst/>
        </a:prstGeom>
        <a:noFill/>
        <a:ln w="1270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W90"/>
  <sheetViews>
    <sheetView zoomScale="90" zoomScaleNormal="90" zoomScalePageLayoutView="0" workbookViewId="0" topLeftCell="A22">
      <selection activeCell="M5" sqref="M5"/>
    </sheetView>
  </sheetViews>
  <sheetFormatPr defaultColWidth="9.140625" defaultRowHeight="12.75"/>
  <cols>
    <col min="1" max="2" width="59.140625" style="0" customWidth="1"/>
    <col min="3" max="3" width="10.28125" style="0" customWidth="1"/>
    <col min="5" max="6" width="12.140625" style="0" customWidth="1"/>
    <col min="7" max="7" width="15.7109375" style="0" customWidth="1"/>
    <col min="8" max="8" width="17.00390625" style="0" customWidth="1"/>
    <col min="9" max="9" width="20.28125" style="0" customWidth="1"/>
  </cols>
  <sheetData>
    <row r="1" spans="1:8" ht="15">
      <c r="A1" s="131" t="s">
        <v>161</v>
      </c>
      <c r="B1" s="131"/>
      <c r="C1" s="131"/>
      <c r="D1" s="131"/>
      <c r="E1" s="131"/>
      <c r="F1" s="131"/>
      <c r="G1" s="131"/>
      <c r="H1" s="131"/>
    </row>
    <row r="3" spans="1:8" ht="21.75" customHeight="1">
      <c r="A3" s="7" t="s">
        <v>0</v>
      </c>
      <c r="B3" s="7" t="s">
        <v>163</v>
      </c>
      <c r="C3" s="7" t="s">
        <v>1</v>
      </c>
      <c r="D3" s="7" t="s">
        <v>2</v>
      </c>
      <c r="E3" s="8" t="s">
        <v>3</v>
      </c>
      <c r="F3" s="8" t="s">
        <v>4</v>
      </c>
      <c r="G3" s="8" t="s">
        <v>6</v>
      </c>
      <c r="H3" s="8" t="s">
        <v>5</v>
      </c>
    </row>
    <row r="4" spans="1:9" ht="122.25" customHeight="1">
      <c r="A4" s="65" t="s">
        <v>74</v>
      </c>
      <c r="B4" s="66" t="s">
        <v>73</v>
      </c>
      <c r="C4" s="5">
        <v>400</v>
      </c>
      <c r="D4" s="5" t="s">
        <v>8</v>
      </c>
      <c r="E4" s="9">
        <f>SUM(F4/123%)</f>
        <v>48.78048780487805</v>
      </c>
      <c r="F4" s="9">
        <v>60</v>
      </c>
      <c r="G4" s="9">
        <f>SUM(E4*C4)</f>
        <v>19512.19512195122</v>
      </c>
      <c r="H4" s="9">
        <f>SUM(F4*C4)</f>
        <v>24000</v>
      </c>
      <c r="I4" t="s">
        <v>41</v>
      </c>
    </row>
    <row r="5" spans="1:9" ht="119.25" customHeight="1">
      <c r="A5" s="65" t="s">
        <v>75</v>
      </c>
      <c r="B5" s="65" t="s">
        <v>76</v>
      </c>
      <c r="C5" s="5">
        <v>400</v>
      </c>
      <c r="D5" s="5" t="s">
        <v>8</v>
      </c>
      <c r="E5" s="9">
        <f aca="true" t="shared" si="0" ref="E5:E65">SUM(F5/123%)</f>
        <v>81.30081300813008</v>
      </c>
      <c r="F5" s="9">
        <v>100</v>
      </c>
      <c r="G5" s="9">
        <f aca="true" t="shared" si="1" ref="G5:G65">SUM(E5*C5)</f>
        <v>32520.325203252032</v>
      </c>
      <c r="H5" s="9">
        <f aca="true" t="shared" si="2" ref="H5:H11">SUM(F5*C5)</f>
        <v>40000</v>
      </c>
      <c r="I5" t="s">
        <v>41</v>
      </c>
    </row>
    <row r="6" spans="1:9" ht="65.25" customHeight="1">
      <c r="A6" s="65" t="s">
        <v>77</v>
      </c>
      <c r="B6" s="66" t="s">
        <v>78</v>
      </c>
      <c r="C6" s="5">
        <v>18</v>
      </c>
      <c r="D6" s="5" t="s">
        <v>8</v>
      </c>
      <c r="E6" s="9">
        <f t="shared" si="0"/>
        <v>284.5528455284553</v>
      </c>
      <c r="F6" s="9">
        <v>350</v>
      </c>
      <c r="G6" s="9">
        <f t="shared" si="1"/>
        <v>5121.951219512195</v>
      </c>
      <c r="H6" s="9">
        <f t="shared" si="2"/>
        <v>6300</v>
      </c>
      <c r="I6" t="s">
        <v>46</v>
      </c>
    </row>
    <row r="7" spans="1:9" ht="100.5" customHeight="1">
      <c r="A7" s="65" t="s">
        <v>80</v>
      </c>
      <c r="B7" s="65" t="s">
        <v>79</v>
      </c>
      <c r="C7" s="30">
        <v>6</v>
      </c>
      <c r="D7" s="30" t="s">
        <v>8</v>
      </c>
      <c r="E7" s="9">
        <f t="shared" si="0"/>
        <v>203.2520325203252</v>
      </c>
      <c r="F7" s="44">
        <v>250</v>
      </c>
      <c r="G7" s="9">
        <f t="shared" si="1"/>
        <v>1219.5121951219512</v>
      </c>
      <c r="H7" s="44">
        <f t="shared" si="2"/>
        <v>1500</v>
      </c>
      <c r="I7" s="49" t="s">
        <v>68</v>
      </c>
    </row>
    <row r="8" spans="1:9" ht="72" customHeight="1">
      <c r="A8" s="67" t="s">
        <v>82</v>
      </c>
      <c r="B8" s="66" t="s">
        <v>81</v>
      </c>
      <c r="C8" s="10">
        <v>16</v>
      </c>
      <c r="D8" s="6" t="s">
        <v>7</v>
      </c>
      <c r="E8" s="9">
        <f t="shared" si="0"/>
        <v>1463.4146341463415</v>
      </c>
      <c r="F8" s="11">
        <v>1800</v>
      </c>
      <c r="G8" s="9">
        <f t="shared" si="1"/>
        <v>23414.634146341465</v>
      </c>
      <c r="H8" s="9">
        <f t="shared" si="2"/>
        <v>28800</v>
      </c>
      <c r="I8" t="s">
        <v>41</v>
      </c>
    </row>
    <row r="9" spans="1:9" ht="119.25" customHeight="1">
      <c r="A9" s="68" t="s">
        <v>84</v>
      </c>
      <c r="B9" s="68" t="s">
        <v>189</v>
      </c>
      <c r="C9" s="10">
        <v>15</v>
      </c>
      <c r="D9" s="6" t="s">
        <v>8</v>
      </c>
      <c r="E9" s="9">
        <f t="shared" si="0"/>
        <v>650.4065040650406</v>
      </c>
      <c r="F9" s="11">
        <v>800</v>
      </c>
      <c r="G9" s="9">
        <f t="shared" si="1"/>
        <v>9756.09756097561</v>
      </c>
      <c r="H9" s="9">
        <f t="shared" si="2"/>
        <v>12000</v>
      </c>
      <c r="I9" t="s">
        <v>41</v>
      </c>
    </row>
    <row r="10" spans="1:9" ht="96" customHeight="1">
      <c r="A10" s="67" t="s">
        <v>83</v>
      </c>
      <c r="B10" s="67" t="s">
        <v>190</v>
      </c>
      <c r="C10" s="10">
        <v>16</v>
      </c>
      <c r="D10" s="6" t="s">
        <v>8</v>
      </c>
      <c r="E10" s="9">
        <f t="shared" si="0"/>
        <v>731.7073170731708</v>
      </c>
      <c r="F10" s="11">
        <v>900</v>
      </c>
      <c r="G10" s="9">
        <f t="shared" si="1"/>
        <v>11707.317073170732</v>
      </c>
      <c r="H10" s="9">
        <f t="shared" si="2"/>
        <v>14400</v>
      </c>
      <c r="I10" t="s">
        <v>41</v>
      </c>
    </row>
    <row r="11" spans="1:9" ht="53.25" customHeight="1">
      <c r="A11" s="105" t="s">
        <v>183</v>
      </c>
      <c r="B11" s="67" t="s">
        <v>184</v>
      </c>
      <c r="C11" s="10">
        <v>2</v>
      </c>
      <c r="D11" s="6" t="s">
        <v>8</v>
      </c>
      <c r="E11" s="9">
        <f t="shared" si="0"/>
        <v>650.4065040650406</v>
      </c>
      <c r="F11" s="11">
        <v>800</v>
      </c>
      <c r="G11" s="9">
        <f t="shared" si="1"/>
        <v>1300.8130081300812</v>
      </c>
      <c r="H11" s="9">
        <f t="shared" si="2"/>
        <v>1600</v>
      </c>
      <c r="I11" t="s">
        <v>56</v>
      </c>
    </row>
    <row r="12" spans="1:9" ht="53.25" customHeight="1">
      <c r="A12" s="105" t="s">
        <v>183</v>
      </c>
      <c r="B12" s="109" t="s">
        <v>187</v>
      </c>
      <c r="C12" s="88">
        <v>2</v>
      </c>
      <c r="D12" s="88" t="s">
        <v>8</v>
      </c>
      <c r="E12" s="89">
        <f>SUM(F12/123%)</f>
        <v>463.4146341463415</v>
      </c>
      <c r="F12" s="90">
        <v>570</v>
      </c>
      <c r="G12" s="89">
        <f>SUM(E12*C12)</f>
        <v>926.829268292683</v>
      </c>
      <c r="H12" s="89">
        <f aca="true" t="shared" si="3" ref="H12:H43">SUM(F12*C12)</f>
        <v>1140</v>
      </c>
      <c r="I12" t="s">
        <v>42</v>
      </c>
    </row>
    <row r="13" spans="1:9" ht="84" customHeight="1">
      <c r="A13" s="107" t="s">
        <v>188</v>
      </c>
      <c r="B13" s="107" t="s">
        <v>191</v>
      </c>
      <c r="C13" s="92">
        <v>3</v>
      </c>
      <c r="D13" s="110" t="s">
        <v>8</v>
      </c>
      <c r="E13" s="89">
        <f>SUM(F13/123%)</f>
        <v>406.5040650406504</v>
      </c>
      <c r="F13" s="93">
        <v>500</v>
      </c>
      <c r="G13" s="89">
        <f>SUM(E13*C13)</f>
        <v>1219.5121951219512</v>
      </c>
      <c r="H13" s="89">
        <f t="shared" si="3"/>
        <v>1500</v>
      </c>
      <c r="I13" t="s">
        <v>47</v>
      </c>
    </row>
    <row r="14" spans="1:9" ht="78.75" customHeight="1">
      <c r="A14" s="107" t="s">
        <v>188</v>
      </c>
      <c r="B14" s="107" t="s">
        <v>192</v>
      </c>
      <c r="C14" s="92">
        <v>2</v>
      </c>
      <c r="D14" s="110" t="s">
        <v>8</v>
      </c>
      <c r="E14" s="89">
        <f>SUM(F14/123%)</f>
        <v>406.5040650406504</v>
      </c>
      <c r="F14" s="93">
        <v>500</v>
      </c>
      <c r="G14" s="89">
        <f>SUM(E14*C14)</f>
        <v>813.0081300813008</v>
      </c>
      <c r="H14" s="89">
        <f t="shared" si="3"/>
        <v>1000</v>
      </c>
      <c r="I14" t="s">
        <v>47</v>
      </c>
    </row>
    <row r="15" spans="1:23" ht="60.75" customHeight="1">
      <c r="A15" s="68" t="s">
        <v>123</v>
      </c>
      <c r="B15" s="79" t="s">
        <v>124</v>
      </c>
      <c r="C15" s="10">
        <v>9</v>
      </c>
      <c r="D15" s="6" t="s">
        <v>8</v>
      </c>
      <c r="E15" s="9">
        <f t="shared" si="0"/>
        <v>162.60162601626016</v>
      </c>
      <c r="F15" s="11">
        <v>200</v>
      </c>
      <c r="G15" s="9">
        <f t="shared" si="1"/>
        <v>1463.4146341463413</v>
      </c>
      <c r="H15" s="9">
        <f t="shared" si="3"/>
        <v>1800</v>
      </c>
      <c r="I15" t="s">
        <v>57</v>
      </c>
      <c r="P15" s="106"/>
      <c r="Q15" s="88"/>
      <c r="R15" s="88"/>
      <c r="S15" s="89"/>
      <c r="T15" s="90"/>
      <c r="U15" s="89"/>
      <c r="V15" s="89"/>
      <c r="W15" s="42"/>
    </row>
    <row r="16" spans="1:9" ht="45.75" customHeight="1">
      <c r="A16" s="68" t="s">
        <v>11</v>
      </c>
      <c r="B16" s="68" t="s">
        <v>128</v>
      </c>
      <c r="C16" s="10">
        <v>18</v>
      </c>
      <c r="D16" s="6" t="s">
        <v>8</v>
      </c>
      <c r="E16" s="9">
        <f t="shared" si="0"/>
        <v>56.91056910569106</v>
      </c>
      <c r="F16" s="11">
        <v>70</v>
      </c>
      <c r="G16" s="9">
        <f t="shared" si="1"/>
        <v>1024.3902439024391</v>
      </c>
      <c r="H16" s="9">
        <f t="shared" si="3"/>
        <v>1260</v>
      </c>
      <c r="I16" t="s">
        <v>57</v>
      </c>
    </row>
    <row r="17" spans="1:9" ht="33" customHeight="1">
      <c r="A17" s="83" t="s">
        <v>125</v>
      </c>
      <c r="B17" s="66" t="s">
        <v>86</v>
      </c>
      <c r="C17" s="10">
        <v>9</v>
      </c>
      <c r="D17" s="12" t="s">
        <v>8</v>
      </c>
      <c r="E17" s="9">
        <f t="shared" si="0"/>
        <v>975.609756097561</v>
      </c>
      <c r="F17" s="11">
        <v>1200</v>
      </c>
      <c r="G17" s="9">
        <f t="shared" si="1"/>
        <v>8780.487804878048</v>
      </c>
      <c r="H17" s="9">
        <f t="shared" si="3"/>
        <v>10800</v>
      </c>
      <c r="I17" t="s">
        <v>57</v>
      </c>
    </row>
    <row r="18" spans="1:9" ht="41.25" customHeight="1">
      <c r="A18" s="70" t="s">
        <v>20</v>
      </c>
      <c r="B18" s="66" t="s">
        <v>86</v>
      </c>
      <c r="C18" s="1">
        <v>2</v>
      </c>
      <c r="D18" s="1" t="s">
        <v>8</v>
      </c>
      <c r="E18" s="9">
        <f t="shared" si="0"/>
        <v>1219.5121951219512</v>
      </c>
      <c r="F18" s="18">
        <v>1500</v>
      </c>
      <c r="G18" s="9">
        <f t="shared" si="1"/>
        <v>2439.0243902439024</v>
      </c>
      <c r="H18" s="9">
        <f t="shared" si="3"/>
        <v>3000</v>
      </c>
      <c r="I18" t="s">
        <v>35</v>
      </c>
    </row>
    <row r="19" spans="1:9" ht="82.5" customHeight="1">
      <c r="A19" s="67" t="s">
        <v>118</v>
      </c>
      <c r="B19" s="66" t="s">
        <v>117</v>
      </c>
      <c r="C19" s="10">
        <v>45</v>
      </c>
      <c r="D19" s="6" t="s">
        <v>8</v>
      </c>
      <c r="E19" s="9">
        <f t="shared" si="0"/>
        <v>390.2439024390244</v>
      </c>
      <c r="F19" s="11">
        <v>480</v>
      </c>
      <c r="G19" s="9">
        <f t="shared" si="1"/>
        <v>17560.975609756097</v>
      </c>
      <c r="H19" s="9">
        <f t="shared" si="3"/>
        <v>21600</v>
      </c>
      <c r="I19" s="36" t="s">
        <v>44</v>
      </c>
    </row>
    <row r="20" spans="1:9" ht="118.5" customHeight="1">
      <c r="A20" s="67" t="s">
        <v>119</v>
      </c>
      <c r="B20" s="67" t="s">
        <v>120</v>
      </c>
      <c r="C20" s="10">
        <v>25</v>
      </c>
      <c r="D20" s="6" t="s">
        <v>8</v>
      </c>
      <c r="E20" s="9">
        <f t="shared" si="0"/>
        <v>813.0081300813008</v>
      </c>
      <c r="F20" s="11">
        <v>1000</v>
      </c>
      <c r="G20" s="9">
        <f t="shared" si="1"/>
        <v>20325.20325203252</v>
      </c>
      <c r="H20" s="9">
        <f t="shared" si="3"/>
        <v>25000</v>
      </c>
      <c r="I20" s="36" t="s">
        <v>45</v>
      </c>
    </row>
    <row r="21" spans="1:9" ht="126.75" customHeight="1">
      <c r="A21" s="67" t="s">
        <v>122</v>
      </c>
      <c r="B21" s="67" t="s">
        <v>121</v>
      </c>
      <c r="C21" s="10">
        <v>7</v>
      </c>
      <c r="D21" s="6" t="s">
        <v>8</v>
      </c>
      <c r="E21" s="9">
        <f t="shared" si="0"/>
        <v>528.4552845528456</v>
      </c>
      <c r="F21" s="11">
        <v>650</v>
      </c>
      <c r="G21" s="9">
        <f t="shared" si="1"/>
        <v>3699.186991869919</v>
      </c>
      <c r="H21" s="9">
        <f t="shared" si="3"/>
        <v>4550</v>
      </c>
      <c r="I21" s="36" t="s">
        <v>45</v>
      </c>
    </row>
    <row r="22" spans="1:9" ht="67.5" customHeight="1">
      <c r="A22" s="65" t="s">
        <v>126</v>
      </c>
      <c r="B22" s="65" t="s">
        <v>127</v>
      </c>
      <c r="C22" s="5">
        <v>33</v>
      </c>
      <c r="D22" s="6" t="s">
        <v>8</v>
      </c>
      <c r="E22" s="9">
        <f t="shared" si="0"/>
        <v>113.82113821138212</v>
      </c>
      <c r="F22" s="9">
        <v>140</v>
      </c>
      <c r="G22" s="9">
        <f t="shared" si="1"/>
        <v>3756.09756097561</v>
      </c>
      <c r="H22" s="9">
        <f t="shared" si="3"/>
        <v>4620</v>
      </c>
      <c r="I22" s="36" t="s">
        <v>46</v>
      </c>
    </row>
    <row r="23" spans="1:9" ht="45.75" customHeight="1">
      <c r="A23" s="95" t="s">
        <v>132</v>
      </c>
      <c r="B23" s="86" t="s">
        <v>177</v>
      </c>
      <c r="C23" s="1">
        <v>40</v>
      </c>
      <c r="D23" s="1" t="s">
        <v>8</v>
      </c>
      <c r="E23" s="9">
        <f t="shared" si="0"/>
        <v>21.951219512195124</v>
      </c>
      <c r="F23" s="18">
        <v>27</v>
      </c>
      <c r="G23" s="9">
        <f t="shared" si="1"/>
        <v>878.048780487805</v>
      </c>
      <c r="H23" s="9">
        <f t="shared" si="3"/>
        <v>1080</v>
      </c>
      <c r="I23" s="36" t="s">
        <v>35</v>
      </c>
    </row>
    <row r="24" spans="1:9" ht="58.5" customHeight="1">
      <c r="A24" s="96" t="s">
        <v>14</v>
      </c>
      <c r="B24" s="86" t="s">
        <v>178</v>
      </c>
      <c r="C24" s="1">
        <v>4</v>
      </c>
      <c r="D24" s="1" t="s">
        <v>8</v>
      </c>
      <c r="E24" s="9">
        <f t="shared" si="0"/>
        <v>48.78048780487805</v>
      </c>
      <c r="F24" s="18">
        <v>60</v>
      </c>
      <c r="G24" s="9">
        <f t="shared" si="1"/>
        <v>195.1219512195122</v>
      </c>
      <c r="H24" s="9">
        <f t="shared" si="3"/>
        <v>240</v>
      </c>
      <c r="I24" s="36" t="s">
        <v>59</v>
      </c>
    </row>
    <row r="25" spans="1:9" ht="24.75" customHeight="1">
      <c r="A25" s="69" t="s">
        <v>87</v>
      </c>
      <c r="B25" s="66" t="s">
        <v>85</v>
      </c>
      <c r="C25" s="30">
        <v>34</v>
      </c>
      <c r="D25" s="30" t="s">
        <v>8</v>
      </c>
      <c r="E25" s="9">
        <f t="shared" si="0"/>
        <v>138.21138211382114</v>
      </c>
      <c r="F25" s="44">
        <v>170</v>
      </c>
      <c r="G25" s="9">
        <f t="shared" si="1"/>
        <v>4699.1869918699185</v>
      </c>
      <c r="H25" s="44">
        <f t="shared" si="3"/>
        <v>5780</v>
      </c>
      <c r="I25" s="36" t="s">
        <v>37</v>
      </c>
    </row>
    <row r="26" spans="1:9" ht="24.75" customHeight="1">
      <c r="A26" s="70" t="s">
        <v>102</v>
      </c>
      <c r="B26" s="66" t="s">
        <v>85</v>
      </c>
      <c r="C26" s="1">
        <v>4</v>
      </c>
      <c r="D26" s="1" t="s">
        <v>8</v>
      </c>
      <c r="E26" s="9">
        <f t="shared" si="0"/>
        <v>130.08130081300814</v>
      </c>
      <c r="F26" s="18">
        <v>160</v>
      </c>
      <c r="G26" s="9">
        <f t="shared" si="1"/>
        <v>520.3252032520326</v>
      </c>
      <c r="H26" s="9">
        <f t="shared" si="3"/>
        <v>640</v>
      </c>
      <c r="I26" s="36" t="s">
        <v>33</v>
      </c>
    </row>
    <row r="27" spans="1:9" ht="24.75" customHeight="1">
      <c r="A27" s="70" t="s">
        <v>103</v>
      </c>
      <c r="B27" s="66" t="s">
        <v>85</v>
      </c>
      <c r="C27" s="1">
        <v>4</v>
      </c>
      <c r="D27" s="1" t="s">
        <v>8</v>
      </c>
      <c r="E27" s="9">
        <f t="shared" si="0"/>
        <v>97.5609756097561</v>
      </c>
      <c r="F27" s="18">
        <v>120</v>
      </c>
      <c r="G27" s="9">
        <f t="shared" si="1"/>
        <v>390.2439024390244</v>
      </c>
      <c r="H27" s="9">
        <f t="shared" si="3"/>
        <v>480</v>
      </c>
      <c r="I27" s="36" t="s">
        <v>34</v>
      </c>
    </row>
    <row r="28" spans="1:9" ht="24.75" customHeight="1">
      <c r="A28" s="70" t="s">
        <v>104</v>
      </c>
      <c r="B28" s="66" t="s">
        <v>85</v>
      </c>
      <c r="C28" s="1">
        <v>3</v>
      </c>
      <c r="D28" s="33" t="s">
        <v>8</v>
      </c>
      <c r="E28" s="9">
        <f t="shared" si="0"/>
        <v>48.78048780487805</v>
      </c>
      <c r="F28" s="18">
        <v>60</v>
      </c>
      <c r="G28" s="9">
        <f t="shared" si="1"/>
        <v>146.34146341463415</v>
      </c>
      <c r="H28" s="9">
        <f t="shared" si="3"/>
        <v>180</v>
      </c>
      <c r="I28" s="36" t="s">
        <v>60</v>
      </c>
    </row>
    <row r="29" spans="1:9" ht="41.25" customHeight="1">
      <c r="A29" s="69" t="s">
        <v>89</v>
      </c>
      <c r="B29" s="69" t="s">
        <v>88</v>
      </c>
      <c r="C29" s="5">
        <v>2</v>
      </c>
      <c r="D29" s="5" t="s">
        <v>8</v>
      </c>
      <c r="E29" s="9">
        <f t="shared" si="0"/>
        <v>146.34146341463415</v>
      </c>
      <c r="F29" s="9">
        <v>180</v>
      </c>
      <c r="G29" s="9">
        <f t="shared" si="1"/>
        <v>292.6829268292683</v>
      </c>
      <c r="H29" s="9">
        <f t="shared" si="3"/>
        <v>360</v>
      </c>
      <c r="I29" s="36" t="s">
        <v>35</v>
      </c>
    </row>
    <row r="30" spans="1:9" ht="54.75" customHeight="1">
      <c r="A30" s="69" t="s">
        <v>89</v>
      </c>
      <c r="B30" s="69" t="s">
        <v>90</v>
      </c>
      <c r="C30" s="5">
        <v>16</v>
      </c>
      <c r="D30" s="5" t="s">
        <v>8</v>
      </c>
      <c r="E30" s="9">
        <f t="shared" si="0"/>
        <v>219.51219512195124</v>
      </c>
      <c r="F30" s="9">
        <v>270</v>
      </c>
      <c r="G30" s="9">
        <f t="shared" si="1"/>
        <v>3512.19512195122</v>
      </c>
      <c r="H30" s="9">
        <f t="shared" si="3"/>
        <v>4320</v>
      </c>
      <c r="I30" s="36" t="s">
        <v>61</v>
      </c>
    </row>
    <row r="31" spans="1:9" ht="72" customHeight="1">
      <c r="A31" s="74" t="s">
        <v>13</v>
      </c>
      <c r="B31" s="65" t="s">
        <v>182</v>
      </c>
      <c r="C31" s="5">
        <v>20</v>
      </c>
      <c r="D31" s="5" t="s">
        <v>8</v>
      </c>
      <c r="E31" s="9">
        <f t="shared" si="0"/>
        <v>24.390243902439025</v>
      </c>
      <c r="F31" s="9">
        <v>30</v>
      </c>
      <c r="G31" s="9">
        <f t="shared" si="1"/>
        <v>487.8048780487805</v>
      </c>
      <c r="H31" s="9">
        <f t="shared" si="3"/>
        <v>600</v>
      </c>
      <c r="I31" s="36" t="s">
        <v>62</v>
      </c>
    </row>
    <row r="32" spans="1:12" ht="64.5" customHeight="1">
      <c r="A32" s="87" t="s">
        <v>185</v>
      </c>
      <c r="B32" s="87" t="s">
        <v>63</v>
      </c>
      <c r="C32" s="88">
        <v>3</v>
      </c>
      <c r="D32" s="88" t="s">
        <v>8</v>
      </c>
      <c r="E32" s="89">
        <f t="shared" si="0"/>
        <v>203.2520325203252</v>
      </c>
      <c r="F32" s="90">
        <v>250</v>
      </c>
      <c r="G32" s="89">
        <f t="shared" si="1"/>
        <v>609.7560975609756</v>
      </c>
      <c r="H32" s="89">
        <f t="shared" si="3"/>
        <v>750</v>
      </c>
      <c r="I32" s="91" t="s">
        <v>58</v>
      </c>
      <c r="J32" s="42"/>
      <c r="K32" s="42"/>
      <c r="L32" s="42"/>
    </row>
    <row r="33" spans="1:9" ht="93" customHeight="1">
      <c r="A33" s="71" t="s">
        <v>91</v>
      </c>
      <c r="B33" s="71" t="s">
        <v>92</v>
      </c>
      <c r="C33" s="1">
        <v>8</v>
      </c>
      <c r="D33" s="1" t="s">
        <v>8</v>
      </c>
      <c r="E33" s="9">
        <f t="shared" si="0"/>
        <v>284.5528455284553</v>
      </c>
      <c r="F33" s="18">
        <v>350</v>
      </c>
      <c r="G33" s="9">
        <f t="shared" si="1"/>
        <v>2276.4227642276423</v>
      </c>
      <c r="H33" s="9">
        <f t="shared" si="3"/>
        <v>2800</v>
      </c>
      <c r="I33" s="43" t="s">
        <v>35</v>
      </c>
    </row>
    <row r="34" spans="1:9" ht="133.5" customHeight="1">
      <c r="A34" s="65" t="s">
        <v>105</v>
      </c>
      <c r="B34" s="65" t="s">
        <v>106</v>
      </c>
      <c r="C34" s="6">
        <v>50</v>
      </c>
      <c r="D34" s="6" t="s">
        <v>8</v>
      </c>
      <c r="E34" s="9">
        <f t="shared" si="0"/>
        <v>81.30081300813008</v>
      </c>
      <c r="F34" s="19">
        <v>100</v>
      </c>
      <c r="G34" s="9">
        <f t="shared" si="1"/>
        <v>4065.040650406504</v>
      </c>
      <c r="H34" s="9">
        <f t="shared" si="3"/>
        <v>5000</v>
      </c>
      <c r="I34" s="43" t="s">
        <v>35</v>
      </c>
    </row>
    <row r="35" spans="1:9" ht="42" customHeight="1">
      <c r="A35" s="69" t="s">
        <v>164</v>
      </c>
      <c r="B35" s="69" t="s">
        <v>169</v>
      </c>
      <c r="C35" s="6">
        <v>2</v>
      </c>
      <c r="D35" s="6" t="s">
        <v>8</v>
      </c>
      <c r="E35" s="9">
        <f t="shared" si="0"/>
        <v>243.90243902439025</v>
      </c>
      <c r="F35" s="19">
        <v>300</v>
      </c>
      <c r="G35" s="9">
        <f t="shared" si="1"/>
        <v>487.8048780487805</v>
      </c>
      <c r="H35" s="9">
        <f t="shared" si="3"/>
        <v>600</v>
      </c>
      <c r="I35" s="43" t="s">
        <v>35</v>
      </c>
    </row>
    <row r="36" spans="1:9" ht="57.75" customHeight="1">
      <c r="A36" s="69" t="s">
        <v>168</v>
      </c>
      <c r="B36" s="69" t="s">
        <v>173</v>
      </c>
      <c r="C36" s="6">
        <v>2</v>
      </c>
      <c r="D36" s="6" t="s">
        <v>8</v>
      </c>
      <c r="E36" s="9">
        <f t="shared" si="0"/>
        <v>325.2032520325203</v>
      </c>
      <c r="F36" s="19">
        <v>400</v>
      </c>
      <c r="G36" s="9">
        <f t="shared" si="1"/>
        <v>650.4065040650406</v>
      </c>
      <c r="H36" s="9">
        <f t="shared" si="3"/>
        <v>800</v>
      </c>
      <c r="I36" s="43" t="s">
        <v>35</v>
      </c>
    </row>
    <row r="37" spans="1:9" ht="70.5" customHeight="1">
      <c r="A37" s="69" t="s">
        <v>165</v>
      </c>
      <c r="B37" s="65" t="s">
        <v>170</v>
      </c>
      <c r="C37" s="6">
        <v>2</v>
      </c>
      <c r="D37" s="6" t="s">
        <v>8</v>
      </c>
      <c r="E37" s="9">
        <f t="shared" si="0"/>
        <v>365.8536585365854</v>
      </c>
      <c r="F37" s="19">
        <v>450</v>
      </c>
      <c r="G37" s="9">
        <f t="shared" si="1"/>
        <v>731.7073170731708</v>
      </c>
      <c r="H37" s="9">
        <f t="shared" si="3"/>
        <v>900</v>
      </c>
      <c r="I37" s="43" t="s">
        <v>35</v>
      </c>
    </row>
    <row r="38" spans="1:9" ht="69.75" customHeight="1">
      <c r="A38" s="69" t="s">
        <v>167</v>
      </c>
      <c r="B38" s="69" t="s">
        <v>171</v>
      </c>
      <c r="C38" s="6">
        <v>2</v>
      </c>
      <c r="D38" s="6" t="s">
        <v>8</v>
      </c>
      <c r="E38" s="9">
        <f t="shared" si="0"/>
        <v>406.5040650406504</v>
      </c>
      <c r="F38" s="19">
        <v>500</v>
      </c>
      <c r="G38" s="9">
        <f t="shared" si="1"/>
        <v>813.0081300813008</v>
      </c>
      <c r="H38" s="9">
        <f t="shared" si="3"/>
        <v>1000</v>
      </c>
      <c r="I38" s="43" t="s">
        <v>35</v>
      </c>
    </row>
    <row r="39" spans="1:15" ht="95.25" customHeight="1">
      <c r="A39" s="70" t="s">
        <v>166</v>
      </c>
      <c r="B39" s="86" t="s">
        <v>172</v>
      </c>
      <c r="C39" s="1">
        <v>2</v>
      </c>
      <c r="D39" s="1" t="s">
        <v>8</v>
      </c>
      <c r="E39" s="9">
        <f t="shared" si="0"/>
        <v>626.0162601626016</v>
      </c>
      <c r="F39" s="18">
        <v>770</v>
      </c>
      <c r="G39" s="9">
        <f t="shared" si="1"/>
        <v>1252.0325203252032</v>
      </c>
      <c r="H39" s="9">
        <f t="shared" si="3"/>
        <v>1540</v>
      </c>
      <c r="I39" s="43" t="s">
        <v>35</v>
      </c>
      <c r="O39" s="2"/>
    </row>
    <row r="40" spans="1:9" ht="64.5" customHeight="1">
      <c r="A40" s="65" t="s">
        <v>159</v>
      </c>
      <c r="B40" s="65" t="s">
        <v>174</v>
      </c>
      <c r="C40" s="92">
        <v>25</v>
      </c>
      <c r="D40" s="92" t="s">
        <v>8</v>
      </c>
      <c r="E40" s="89">
        <f t="shared" si="0"/>
        <v>121.95121951219512</v>
      </c>
      <c r="F40" s="93">
        <v>150</v>
      </c>
      <c r="G40" s="89">
        <f t="shared" si="1"/>
        <v>3048.7804878048782</v>
      </c>
      <c r="H40" s="89">
        <f t="shared" si="3"/>
        <v>3750</v>
      </c>
      <c r="I40" s="94" t="s">
        <v>54</v>
      </c>
    </row>
    <row r="41" spans="1:9" ht="79.5" customHeight="1">
      <c r="A41" s="97" t="s">
        <v>160</v>
      </c>
      <c r="B41" s="97" t="s">
        <v>181</v>
      </c>
      <c r="C41" s="92">
        <v>100</v>
      </c>
      <c r="D41" s="92" t="s">
        <v>8</v>
      </c>
      <c r="E41" s="89">
        <f t="shared" si="0"/>
        <v>97.5609756097561</v>
      </c>
      <c r="F41" s="93">
        <v>120</v>
      </c>
      <c r="G41" s="89">
        <f t="shared" si="1"/>
        <v>9756.09756097561</v>
      </c>
      <c r="H41" s="89">
        <f t="shared" si="3"/>
        <v>12000</v>
      </c>
      <c r="I41" s="94" t="s">
        <v>54</v>
      </c>
    </row>
    <row r="42" spans="1:9" ht="48" customHeight="1">
      <c r="A42" s="75" t="s">
        <v>19</v>
      </c>
      <c r="B42" s="66" t="s">
        <v>99</v>
      </c>
      <c r="C42" s="1">
        <v>2</v>
      </c>
      <c r="D42" s="1" t="s">
        <v>8</v>
      </c>
      <c r="E42" s="9">
        <f t="shared" si="0"/>
        <v>650.4065040650406</v>
      </c>
      <c r="F42" s="18">
        <v>800</v>
      </c>
      <c r="G42" s="9">
        <f t="shared" si="1"/>
        <v>1300.8130081300812</v>
      </c>
      <c r="H42" s="9">
        <f t="shared" si="3"/>
        <v>1600</v>
      </c>
      <c r="I42" s="43" t="s">
        <v>55</v>
      </c>
    </row>
    <row r="43" spans="1:9" ht="56.25" customHeight="1">
      <c r="A43" s="70" t="s">
        <v>107</v>
      </c>
      <c r="B43" s="70" t="s">
        <v>129</v>
      </c>
      <c r="C43" s="1">
        <v>2</v>
      </c>
      <c r="D43" s="1" t="s">
        <v>8</v>
      </c>
      <c r="E43" s="9">
        <f t="shared" si="0"/>
        <v>325.2032520325203</v>
      </c>
      <c r="F43" s="18">
        <v>400</v>
      </c>
      <c r="G43" s="9">
        <f t="shared" si="1"/>
        <v>650.4065040650406</v>
      </c>
      <c r="H43" s="9">
        <f t="shared" si="3"/>
        <v>800</v>
      </c>
      <c r="I43" s="43" t="s">
        <v>55</v>
      </c>
    </row>
    <row r="44" spans="1:9" ht="44.25" customHeight="1">
      <c r="A44" s="70" t="s">
        <v>108</v>
      </c>
      <c r="B44" s="70" t="s">
        <v>130</v>
      </c>
      <c r="C44" s="1">
        <v>1</v>
      </c>
      <c r="D44" s="1" t="s">
        <v>8</v>
      </c>
      <c r="E44" s="9">
        <f t="shared" si="0"/>
        <v>325.2032520325203</v>
      </c>
      <c r="F44" s="18">
        <v>400</v>
      </c>
      <c r="G44" s="9">
        <f t="shared" si="1"/>
        <v>325.2032520325203</v>
      </c>
      <c r="H44" s="9">
        <f aca="true" t="shared" si="4" ref="H44:H79">SUM(F44*C44)</f>
        <v>400</v>
      </c>
      <c r="I44" s="43" t="s">
        <v>55</v>
      </c>
    </row>
    <row r="45" spans="1:9" ht="42" customHeight="1">
      <c r="A45" s="70" t="s">
        <v>109</v>
      </c>
      <c r="B45" s="70" t="s">
        <v>131</v>
      </c>
      <c r="C45" s="1">
        <v>1</v>
      </c>
      <c r="D45" s="1" t="s">
        <v>8</v>
      </c>
      <c r="E45" s="9">
        <f t="shared" si="0"/>
        <v>243.90243902439025</v>
      </c>
      <c r="F45" s="18">
        <v>300</v>
      </c>
      <c r="G45" s="9">
        <f t="shared" si="1"/>
        <v>243.90243902439025</v>
      </c>
      <c r="H45" s="9">
        <f t="shared" si="4"/>
        <v>300</v>
      </c>
      <c r="I45" s="43" t="s">
        <v>55</v>
      </c>
    </row>
    <row r="46" spans="1:9" ht="48" customHeight="1">
      <c r="A46" s="77" t="s">
        <v>111</v>
      </c>
      <c r="B46" s="66" t="s">
        <v>110</v>
      </c>
      <c r="C46" s="1">
        <v>4</v>
      </c>
      <c r="D46" s="1" t="s">
        <v>8</v>
      </c>
      <c r="E46" s="9">
        <f t="shared" si="0"/>
        <v>325.2032520325203</v>
      </c>
      <c r="F46" s="18">
        <v>400</v>
      </c>
      <c r="G46" s="9">
        <f t="shared" si="1"/>
        <v>1300.8130081300812</v>
      </c>
      <c r="H46" s="9">
        <f t="shared" si="4"/>
        <v>1600</v>
      </c>
      <c r="I46" s="43" t="s">
        <v>55</v>
      </c>
    </row>
    <row r="47" spans="1:9" ht="40.5" customHeight="1">
      <c r="A47" s="76" t="s">
        <v>101</v>
      </c>
      <c r="B47" s="66" t="s">
        <v>100</v>
      </c>
      <c r="C47" s="1">
        <v>34</v>
      </c>
      <c r="D47" s="1" t="s">
        <v>8</v>
      </c>
      <c r="E47" s="9">
        <f t="shared" si="0"/>
        <v>121.95121951219512</v>
      </c>
      <c r="F47" s="18">
        <v>150</v>
      </c>
      <c r="G47" s="9">
        <f t="shared" si="1"/>
        <v>4146.341463414634</v>
      </c>
      <c r="H47" s="9">
        <f t="shared" si="4"/>
        <v>5100</v>
      </c>
      <c r="I47" s="40" t="s">
        <v>64</v>
      </c>
    </row>
    <row r="48" spans="1:9" ht="114" customHeight="1">
      <c r="A48" s="65" t="s">
        <v>113</v>
      </c>
      <c r="B48" s="82" t="s">
        <v>112</v>
      </c>
      <c r="C48" s="1">
        <v>3</v>
      </c>
      <c r="D48" s="1" t="s">
        <v>8</v>
      </c>
      <c r="E48" s="9">
        <f t="shared" si="0"/>
        <v>569.1056910569106</v>
      </c>
      <c r="F48" s="18">
        <v>700</v>
      </c>
      <c r="G48" s="9">
        <f t="shared" si="1"/>
        <v>1707.3170731707319</v>
      </c>
      <c r="H48" s="48">
        <f t="shared" si="4"/>
        <v>2100</v>
      </c>
      <c r="I48" s="78" t="s">
        <v>50</v>
      </c>
    </row>
    <row r="49" spans="1:9" ht="74.25" customHeight="1">
      <c r="A49" s="81" t="s">
        <v>77</v>
      </c>
      <c r="B49" s="80" t="s">
        <v>150</v>
      </c>
      <c r="C49" s="1">
        <v>1</v>
      </c>
      <c r="D49" s="1" t="s">
        <v>8</v>
      </c>
      <c r="E49" s="9">
        <f t="shared" si="0"/>
        <v>422.7642276422764</v>
      </c>
      <c r="F49" s="18">
        <v>520</v>
      </c>
      <c r="G49" s="9">
        <f t="shared" si="1"/>
        <v>422.7642276422764</v>
      </c>
      <c r="H49" s="9">
        <f t="shared" si="4"/>
        <v>520</v>
      </c>
      <c r="I49" s="25" t="s">
        <v>51</v>
      </c>
    </row>
    <row r="50" spans="1:9" ht="76.5" customHeight="1">
      <c r="A50" s="65" t="s">
        <v>77</v>
      </c>
      <c r="B50" s="69" t="s">
        <v>151</v>
      </c>
      <c r="C50" s="1">
        <v>1</v>
      </c>
      <c r="D50" s="1" t="s">
        <v>8</v>
      </c>
      <c r="E50" s="9">
        <f t="shared" si="0"/>
        <v>487.8048780487805</v>
      </c>
      <c r="F50" s="18">
        <v>600</v>
      </c>
      <c r="G50" s="9">
        <f t="shared" si="1"/>
        <v>487.8048780487805</v>
      </c>
      <c r="H50" s="9">
        <f t="shared" si="4"/>
        <v>600</v>
      </c>
      <c r="I50" s="25" t="s">
        <v>51</v>
      </c>
    </row>
    <row r="51" spans="1:9" ht="57" customHeight="1">
      <c r="A51" s="65" t="s">
        <v>152</v>
      </c>
      <c r="B51" s="65" t="s">
        <v>153</v>
      </c>
      <c r="C51" s="1">
        <v>1</v>
      </c>
      <c r="D51" s="33" t="s">
        <v>8</v>
      </c>
      <c r="E51" s="9">
        <f t="shared" si="0"/>
        <v>390.2439024390244</v>
      </c>
      <c r="F51" s="18">
        <v>480</v>
      </c>
      <c r="G51" s="9">
        <f t="shared" si="1"/>
        <v>390.2439024390244</v>
      </c>
      <c r="H51" s="9">
        <f t="shared" si="4"/>
        <v>480</v>
      </c>
      <c r="I51" s="25" t="s">
        <v>51</v>
      </c>
    </row>
    <row r="52" spans="1:9" ht="54" customHeight="1">
      <c r="A52" s="65" t="s">
        <v>154</v>
      </c>
      <c r="B52" s="65" t="s">
        <v>155</v>
      </c>
      <c r="C52" s="1">
        <v>1</v>
      </c>
      <c r="D52" s="1" t="s">
        <v>8</v>
      </c>
      <c r="E52" s="9">
        <f t="shared" si="0"/>
        <v>284.5528455284553</v>
      </c>
      <c r="F52" s="18">
        <v>350</v>
      </c>
      <c r="G52" s="9">
        <f t="shared" si="1"/>
        <v>284.5528455284553</v>
      </c>
      <c r="H52" s="9">
        <f t="shared" si="4"/>
        <v>350</v>
      </c>
      <c r="I52" s="25" t="s">
        <v>51</v>
      </c>
    </row>
    <row r="53" spans="1:9" ht="44.25" customHeight="1">
      <c r="A53" s="65" t="s">
        <v>156</v>
      </c>
      <c r="B53" s="69" t="s">
        <v>157</v>
      </c>
      <c r="C53" s="1">
        <v>1</v>
      </c>
      <c r="D53" s="1" t="s">
        <v>8</v>
      </c>
      <c r="E53" s="9">
        <f t="shared" si="0"/>
        <v>77.23577235772358</v>
      </c>
      <c r="F53" s="18">
        <v>95</v>
      </c>
      <c r="G53" s="9">
        <f t="shared" si="1"/>
        <v>77.23577235772358</v>
      </c>
      <c r="H53" s="9">
        <f t="shared" si="4"/>
        <v>95</v>
      </c>
      <c r="I53" s="25" t="s">
        <v>51</v>
      </c>
    </row>
    <row r="54" spans="1:9" ht="53.25" customHeight="1">
      <c r="A54" s="65" t="s">
        <v>144</v>
      </c>
      <c r="B54" s="69" t="s">
        <v>145</v>
      </c>
      <c r="C54" s="1">
        <v>1</v>
      </c>
      <c r="D54" s="1" t="s">
        <v>8</v>
      </c>
      <c r="E54" s="9">
        <f t="shared" si="0"/>
        <v>406.5040650406504</v>
      </c>
      <c r="F54" s="18">
        <v>500</v>
      </c>
      <c r="G54" s="9">
        <f t="shared" si="1"/>
        <v>406.5040650406504</v>
      </c>
      <c r="H54" s="9">
        <f t="shared" si="4"/>
        <v>500</v>
      </c>
      <c r="I54" s="43" t="s">
        <v>65</v>
      </c>
    </row>
    <row r="55" spans="1:9" ht="58.5" customHeight="1">
      <c r="A55" s="65" t="s">
        <v>77</v>
      </c>
      <c r="B55" s="69" t="s">
        <v>146</v>
      </c>
      <c r="C55" s="1">
        <v>1</v>
      </c>
      <c r="D55" s="33" t="s">
        <v>8</v>
      </c>
      <c r="E55" s="9">
        <f t="shared" si="0"/>
        <v>772.3577235772358</v>
      </c>
      <c r="F55" s="18">
        <v>950</v>
      </c>
      <c r="G55" s="9">
        <f t="shared" si="1"/>
        <v>772.3577235772358</v>
      </c>
      <c r="H55" s="9">
        <f t="shared" si="4"/>
        <v>950</v>
      </c>
      <c r="I55" s="43" t="s">
        <v>65</v>
      </c>
    </row>
    <row r="56" spans="1:9" ht="72" customHeight="1">
      <c r="A56" s="65" t="s">
        <v>147</v>
      </c>
      <c r="B56" s="65" t="s">
        <v>149</v>
      </c>
      <c r="C56" s="1">
        <v>1</v>
      </c>
      <c r="D56" s="1" t="s">
        <v>8</v>
      </c>
      <c r="E56" s="9">
        <f t="shared" si="0"/>
        <v>650.4065040650406</v>
      </c>
      <c r="F56" s="18">
        <v>800</v>
      </c>
      <c r="G56" s="9">
        <f t="shared" si="1"/>
        <v>650.4065040650406</v>
      </c>
      <c r="H56" s="9">
        <f t="shared" si="4"/>
        <v>800</v>
      </c>
      <c r="I56" s="43" t="s">
        <v>65</v>
      </c>
    </row>
    <row r="57" spans="1:9" ht="95.25" customHeight="1">
      <c r="A57" s="65" t="s">
        <v>148</v>
      </c>
      <c r="B57" s="69" t="s">
        <v>52</v>
      </c>
      <c r="C57" s="1">
        <v>2</v>
      </c>
      <c r="D57" s="1" t="s">
        <v>8</v>
      </c>
      <c r="E57" s="9">
        <f t="shared" si="0"/>
        <v>528.4552845528456</v>
      </c>
      <c r="F57" s="18">
        <v>650</v>
      </c>
      <c r="G57" s="9">
        <f t="shared" si="1"/>
        <v>1056.9105691056911</v>
      </c>
      <c r="H57" s="9">
        <f t="shared" si="4"/>
        <v>1300</v>
      </c>
      <c r="I57" s="40" t="s">
        <v>66</v>
      </c>
    </row>
    <row r="58" spans="1:9" ht="52.5" customHeight="1">
      <c r="A58" s="65" t="s">
        <v>137</v>
      </c>
      <c r="B58" s="66" t="s">
        <v>158</v>
      </c>
      <c r="C58" s="1">
        <v>8</v>
      </c>
      <c r="D58" s="33" t="s">
        <v>8</v>
      </c>
      <c r="E58" s="9">
        <f t="shared" si="0"/>
        <v>211.3821138211382</v>
      </c>
      <c r="F58" s="18">
        <v>260</v>
      </c>
      <c r="G58" s="9">
        <f t="shared" si="1"/>
        <v>1691.0569105691056</v>
      </c>
      <c r="H58" s="9">
        <f t="shared" si="4"/>
        <v>2080</v>
      </c>
      <c r="I58" s="43" t="s">
        <v>65</v>
      </c>
    </row>
    <row r="59" spans="1:9" ht="66.75" customHeight="1">
      <c r="A59" s="69" t="s">
        <v>138</v>
      </c>
      <c r="B59" s="69" t="s">
        <v>139</v>
      </c>
      <c r="C59" s="1">
        <v>2</v>
      </c>
      <c r="D59" s="1" t="s">
        <v>8</v>
      </c>
      <c r="E59" s="9">
        <f t="shared" si="0"/>
        <v>365.8536585365854</v>
      </c>
      <c r="F59" s="18">
        <v>450</v>
      </c>
      <c r="G59" s="9">
        <f t="shared" si="1"/>
        <v>731.7073170731708</v>
      </c>
      <c r="H59" s="9">
        <f t="shared" si="4"/>
        <v>900</v>
      </c>
      <c r="I59" s="43" t="s">
        <v>65</v>
      </c>
    </row>
    <row r="60" spans="1:9" ht="77.25" customHeight="1">
      <c r="A60" s="65" t="s">
        <v>136</v>
      </c>
      <c r="B60" s="65" t="s">
        <v>140</v>
      </c>
      <c r="C60" s="1">
        <v>2</v>
      </c>
      <c r="D60" s="1" t="s">
        <v>8</v>
      </c>
      <c r="E60" s="9">
        <f t="shared" si="0"/>
        <v>650.4065040650406</v>
      </c>
      <c r="F60" s="18">
        <v>800</v>
      </c>
      <c r="G60" s="9">
        <f t="shared" si="1"/>
        <v>1300.8130081300812</v>
      </c>
      <c r="H60" s="9">
        <f t="shared" si="4"/>
        <v>1600</v>
      </c>
      <c r="I60" s="40" t="s">
        <v>66</v>
      </c>
    </row>
    <row r="61" spans="1:9" ht="69" customHeight="1">
      <c r="A61" s="65" t="s">
        <v>135</v>
      </c>
      <c r="B61" s="65" t="s">
        <v>141</v>
      </c>
      <c r="C61" s="1">
        <v>2</v>
      </c>
      <c r="D61" s="1" t="s">
        <v>8</v>
      </c>
      <c r="E61" s="9">
        <f t="shared" si="0"/>
        <v>487.8048780487805</v>
      </c>
      <c r="F61" s="18">
        <v>600</v>
      </c>
      <c r="G61" s="9">
        <f t="shared" si="1"/>
        <v>975.609756097561</v>
      </c>
      <c r="H61" s="9">
        <f t="shared" si="4"/>
        <v>1200</v>
      </c>
      <c r="I61" s="43" t="s">
        <v>51</v>
      </c>
    </row>
    <row r="62" spans="1:9" ht="78.75" customHeight="1">
      <c r="A62" s="65" t="s">
        <v>134</v>
      </c>
      <c r="B62" s="65" t="s">
        <v>142</v>
      </c>
      <c r="C62" s="1">
        <v>1</v>
      </c>
      <c r="D62" s="1" t="s">
        <v>8</v>
      </c>
      <c r="E62" s="9">
        <f t="shared" si="0"/>
        <v>487.8048780487805</v>
      </c>
      <c r="F62" s="18">
        <v>600</v>
      </c>
      <c r="G62" s="9">
        <f t="shared" si="1"/>
        <v>487.8048780487805</v>
      </c>
      <c r="H62" s="9">
        <f t="shared" si="4"/>
        <v>600</v>
      </c>
      <c r="I62" s="43" t="s">
        <v>51</v>
      </c>
    </row>
    <row r="63" spans="1:9" ht="75" customHeight="1">
      <c r="A63" s="65" t="s">
        <v>133</v>
      </c>
      <c r="B63" s="65" t="s">
        <v>143</v>
      </c>
      <c r="C63" s="1">
        <v>1</v>
      </c>
      <c r="D63" s="33" t="s">
        <v>8</v>
      </c>
      <c r="E63" s="9">
        <f t="shared" si="0"/>
        <v>487.8048780487805</v>
      </c>
      <c r="F63" s="18">
        <v>600</v>
      </c>
      <c r="G63" s="9">
        <f t="shared" si="1"/>
        <v>487.8048780487805</v>
      </c>
      <c r="H63" s="9">
        <f t="shared" si="4"/>
        <v>600</v>
      </c>
      <c r="I63" s="43" t="s">
        <v>51</v>
      </c>
    </row>
    <row r="64" spans="1:9" ht="63.75">
      <c r="A64" s="65" t="s">
        <v>97</v>
      </c>
      <c r="B64" s="69" t="s">
        <v>98</v>
      </c>
      <c r="C64" s="1">
        <v>1</v>
      </c>
      <c r="D64" s="1" t="s">
        <v>8</v>
      </c>
      <c r="E64" s="9">
        <f t="shared" si="0"/>
        <v>894.308943089431</v>
      </c>
      <c r="F64" s="18">
        <v>1100</v>
      </c>
      <c r="G64" s="9">
        <f t="shared" si="1"/>
        <v>894.308943089431</v>
      </c>
      <c r="H64" s="9">
        <f t="shared" si="4"/>
        <v>1100</v>
      </c>
      <c r="I64" s="43" t="s">
        <v>53</v>
      </c>
    </row>
    <row r="65" spans="1:9" ht="60" customHeight="1">
      <c r="A65" s="65" t="s">
        <v>97</v>
      </c>
      <c r="B65" s="74" t="s">
        <v>30</v>
      </c>
      <c r="C65" s="1">
        <v>1</v>
      </c>
      <c r="D65" s="1" t="s">
        <v>8</v>
      </c>
      <c r="E65" s="9">
        <f t="shared" si="0"/>
        <v>772.3577235772358</v>
      </c>
      <c r="F65" s="18">
        <v>950</v>
      </c>
      <c r="G65" s="9">
        <f t="shared" si="1"/>
        <v>772.3577235772358</v>
      </c>
      <c r="H65" s="9">
        <f t="shared" si="4"/>
        <v>950</v>
      </c>
      <c r="I65" s="43" t="s">
        <v>53</v>
      </c>
    </row>
    <row r="66" spans="1:9" ht="51.75" customHeight="1">
      <c r="A66" s="98" t="s">
        <v>175</v>
      </c>
      <c r="B66" s="98" t="s">
        <v>67</v>
      </c>
      <c r="C66" s="100">
        <v>10</v>
      </c>
      <c r="D66" s="100" t="s">
        <v>8</v>
      </c>
      <c r="E66" s="101">
        <f aca="true" t="shared" si="5" ref="E66:E79">SUM(F66/123%)</f>
        <v>162.60162601626016</v>
      </c>
      <c r="F66" s="102">
        <v>200</v>
      </c>
      <c r="G66" s="101">
        <f aca="true" t="shared" si="6" ref="G66:G79">SUM(E66*C66)</f>
        <v>1626.0162601626016</v>
      </c>
      <c r="H66" s="101">
        <f t="shared" si="4"/>
        <v>2000</v>
      </c>
      <c r="I66" s="103" t="s">
        <v>43</v>
      </c>
    </row>
    <row r="67" spans="1:9" ht="51.75" customHeight="1">
      <c r="A67" s="65" t="s">
        <v>176</v>
      </c>
      <c r="B67" s="99" t="s">
        <v>31</v>
      </c>
      <c r="C67" s="100">
        <v>10</v>
      </c>
      <c r="D67" s="100" t="s">
        <v>8</v>
      </c>
      <c r="E67" s="101">
        <f t="shared" si="5"/>
        <v>97.5609756097561</v>
      </c>
      <c r="F67" s="102">
        <v>120</v>
      </c>
      <c r="G67" s="101">
        <f t="shared" si="6"/>
        <v>975.609756097561</v>
      </c>
      <c r="H67" s="101">
        <f t="shared" si="4"/>
        <v>1200</v>
      </c>
      <c r="I67" s="104"/>
    </row>
    <row r="68" spans="1:9" ht="68.25" customHeight="1">
      <c r="A68" s="68" t="s">
        <v>18</v>
      </c>
      <c r="B68" s="68" t="s">
        <v>114</v>
      </c>
      <c r="C68" s="50">
        <v>2</v>
      </c>
      <c r="D68" s="30" t="s">
        <v>8</v>
      </c>
      <c r="E68" s="9">
        <f t="shared" si="5"/>
        <v>731.7073170731708</v>
      </c>
      <c r="F68" s="51">
        <v>900</v>
      </c>
      <c r="G68" s="9">
        <f t="shared" si="6"/>
        <v>1463.4146341463415</v>
      </c>
      <c r="H68" s="44">
        <f t="shared" si="4"/>
        <v>1800</v>
      </c>
      <c r="I68" t="s">
        <v>58</v>
      </c>
    </row>
    <row r="69" spans="1:8" ht="64.5" customHeight="1">
      <c r="A69" s="67" t="s">
        <v>115</v>
      </c>
      <c r="B69" s="67" t="s">
        <v>116</v>
      </c>
      <c r="C69" s="33">
        <v>6</v>
      </c>
      <c r="D69" s="33" t="s">
        <v>8</v>
      </c>
      <c r="E69" s="9">
        <f t="shared" si="5"/>
        <v>308.9430894308943</v>
      </c>
      <c r="F69" s="52">
        <v>380</v>
      </c>
      <c r="G69" s="9">
        <f t="shared" si="6"/>
        <v>1853.6585365853657</v>
      </c>
      <c r="H69" s="44">
        <f t="shared" si="4"/>
        <v>2280</v>
      </c>
    </row>
    <row r="70" spans="1:8" ht="29.25" customHeight="1">
      <c r="A70" s="34" t="s">
        <v>69</v>
      </c>
      <c r="B70" s="135" t="s">
        <v>207</v>
      </c>
      <c r="C70" s="1">
        <v>1</v>
      </c>
      <c r="D70" s="1" t="s">
        <v>7</v>
      </c>
      <c r="E70" s="9">
        <f t="shared" si="5"/>
        <v>813.0081300813008</v>
      </c>
      <c r="F70" s="18">
        <v>1000</v>
      </c>
      <c r="G70" s="9">
        <f t="shared" si="6"/>
        <v>813.0081300813008</v>
      </c>
      <c r="H70" s="9">
        <f t="shared" si="4"/>
        <v>1000</v>
      </c>
    </row>
    <row r="71" spans="1:8" ht="33.75" customHeight="1">
      <c r="A71" s="45" t="s">
        <v>23</v>
      </c>
      <c r="B71" s="136"/>
      <c r="C71" s="1">
        <v>2</v>
      </c>
      <c r="D71" s="1" t="s">
        <v>7</v>
      </c>
      <c r="E71" s="9">
        <f t="shared" si="5"/>
        <v>1219.5121951219512</v>
      </c>
      <c r="F71" s="18">
        <v>1500</v>
      </c>
      <c r="G71" s="9">
        <f t="shared" si="6"/>
        <v>2439.0243902439024</v>
      </c>
      <c r="H71" s="9">
        <f t="shared" si="4"/>
        <v>3000</v>
      </c>
    </row>
    <row r="72" spans="1:8" ht="63" customHeight="1">
      <c r="A72" s="86" t="s">
        <v>179</v>
      </c>
      <c r="B72" s="70" t="s">
        <v>180</v>
      </c>
      <c r="C72" s="1">
        <v>2</v>
      </c>
      <c r="D72" s="33" t="s">
        <v>8</v>
      </c>
      <c r="E72" s="9">
        <f t="shared" si="5"/>
        <v>731.7073170731708</v>
      </c>
      <c r="F72" s="18">
        <v>900</v>
      </c>
      <c r="G72" s="9">
        <f t="shared" si="6"/>
        <v>1463.4146341463415</v>
      </c>
      <c r="H72" s="9">
        <f t="shared" si="4"/>
        <v>1800</v>
      </c>
    </row>
    <row r="73" spans="1:8" ht="33.75" customHeight="1">
      <c r="A73" s="72" t="s">
        <v>93</v>
      </c>
      <c r="B73" s="72" t="s">
        <v>94</v>
      </c>
      <c r="C73" s="6">
        <v>12</v>
      </c>
      <c r="D73" s="6" t="s">
        <v>8</v>
      </c>
      <c r="E73" s="9">
        <f t="shared" si="5"/>
        <v>36.58536585365854</v>
      </c>
      <c r="F73" s="23">
        <v>45</v>
      </c>
      <c r="G73" s="9">
        <f t="shared" si="6"/>
        <v>439.0243902439024</v>
      </c>
      <c r="H73" s="23">
        <f t="shared" si="4"/>
        <v>540</v>
      </c>
    </row>
    <row r="74" spans="1:8" ht="27" customHeight="1">
      <c r="A74" s="72" t="s">
        <v>93</v>
      </c>
      <c r="B74" s="66" t="s">
        <v>95</v>
      </c>
      <c r="C74" s="6">
        <v>58</v>
      </c>
      <c r="D74" s="6" t="s">
        <v>8</v>
      </c>
      <c r="E74" s="9">
        <f t="shared" si="5"/>
        <v>20.32520325203252</v>
      </c>
      <c r="F74" s="23">
        <v>25</v>
      </c>
      <c r="G74" s="9">
        <f t="shared" si="6"/>
        <v>1178.861788617886</v>
      </c>
      <c r="H74" s="23">
        <f t="shared" si="4"/>
        <v>1450</v>
      </c>
    </row>
    <row r="75" spans="1:8" ht="40.5" customHeight="1">
      <c r="A75" s="73" t="s">
        <v>93</v>
      </c>
      <c r="B75" s="66" t="s">
        <v>96</v>
      </c>
      <c r="C75" s="5">
        <v>12</v>
      </c>
      <c r="D75" s="6" t="s">
        <v>8</v>
      </c>
      <c r="E75" s="9">
        <f t="shared" si="5"/>
        <v>24.390243902439025</v>
      </c>
      <c r="F75" s="24">
        <v>30</v>
      </c>
      <c r="G75" s="9">
        <f t="shared" si="6"/>
        <v>292.6829268292683</v>
      </c>
      <c r="H75" s="24">
        <f t="shared" si="4"/>
        <v>360</v>
      </c>
    </row>
    <row r="76" spans="1:8" ht="30" customHeight="1">
      <c r="A76" s="35" t="s">
        <v>24</v>
      </c>
      <c r="B76" s="132" t="s">
        <v>206</v>
      </c>
      <c r="C76" s="6">
        <v>30</v>
      </c>
      <c r="D76" s="6" t="s">
        <v>8</v>
      </c>
      <c r="E76" s="9">
        <f t="shared" si="5"/>
        <v>40.65040650406504</v>
      </c>
      <c r="F76" s="23">
        <v>50</v>
      </c>
      <c r="G76" s="9">
        <f t="shared" si="6"/>
        <v>1219.5121951219512</v>
      </c>
      <c r="H76" s="23">
        <f t="shared" si="4"/>
        <v>1500</v>
      </c>
    </row>
    <row r="77" spans="1:8" ht="27.75" customHeight="1">
      <c r="A77" s="35" t="s">
        <v>25</v>
      </c>
      <c r="B77" s="133"/>
      <c r="C77" s="6">
        <v>34</v>
      </c>
      <c r="D77" s="6" t="s">
        <v>8</v>
      </c>
      <c r="E77" s="9">
        <f t="shared" si="5"/>
        <v>48.78048780487805</v>
      </c>
      <c r="F77" s="23">
        <v>60</v>
      </c>
      <c r="G77" s="9">
        <f t="shared" si="6"/>
        <v>1658.5365853658536</v>
      </c>
      <c r="H77" s="23">
        <f t="shared" si="4"/>
        <v>2040</v>
      </c>
    </row>
    <row r="78" spans="1:8" ht="28.5" customHeight="1">
      <c r="A78" s="35" t="s">
        <v>26</v>
      </c>
      <c r="B78" s="134"/>
      <c r="C78" s="6">
        <v>30</v>
      </c>
      <c r="D78" s="6" t="s">
        <v>8</v>
      </c>
      <c r="E78" s="9">
        <f t="shared" si="5"/>
        <v>48.78048780487805</v>
      </c>
      <c r="F78" s="23">
        <v>60</v>
      </c>
      <c r="G78" s="9">
        <f t="shared" si="6"/>
        <v>1463.4146341463415</v>
      </c>
      <c r="H78" s="23">
        <f t="shared" si="4"/>
        <v>1800</v>
      </c>
    </row>
    <row r="79" spans="1:8" ht="66.75" customHeight="1">
      <c r="A79" s="108" t="s">
        <v>27</v>
      </c>
      <c r="B79" s="111" t="s">
        <v>186</v>
      </c>
      <c r="C79" s="5">
        <v>3</v>
      </c>
      <c r="D79" s="6" t="s">
        <v>8</v>
      </c>
      <c r="E79" s="9">
        <f t="shared" si="5"/>
        <v>650.4065040650406</v>
      </c>
      <c r="F79" s="24">
        <v>800</v>
      </c>
      <c r="G79" s="9">
        <f t="shared" si="6"/>
        <v>1951.2195121951218</v>
      </c>
      <c r="H79" s="24">
        <f t="shared" si="4"/>
        <v>2400</v>
      </c>
    </row>
    <row r="80" spans="1:8" ht="24.75" customHeight="1">
      <c r="A80" s="29"/>
      <c r="B80" s="29"/>
      <c r="C80" s="6"/>
      <c r="D80" s="6"/>
      <c r="E80" s="24"/>
      <c r="F80" s="19"/>
      <c r="G80" s="28">
        <f>SUM(G4:G79)</f>
        <v>241776.42276422752</v>
      </c>
      <c r="H80" s="60">
        <f>SUM(H4:H79)</f>
        <v>297385</v>
      </c>
    </row>
    <row r="81" spans="1:8" ht="24.75" customHeight="1">
      <c r="A81" s="13" t="s">
        <v>29</v>
      </c>
      <c r="B81" s="13"/>
      <c r="C81" s="14"/>
      <c r="D81" s="14"/>
      <c r="E81" s="20"/>
      <c r="F81" s="20"/>
      <c r="G81" s="21"/>
      <c r="H81" s="21"/>
    </row>
    <row r="82" spans="1:8" ht="24.75" customHeight="1">
      <c r="A82" s="13"/>
      <c r="B82" s="13"/>
      <c r="C82" s="13"/>
      <c r="D82" s="13"/>
      <c r="E82" s="15"/>
      <c r="F82" s="16"/>
      <c r="G82" s="61" t="s">
        <v>71</v>
      </c>
      <c r="H82" s="60">
        <v>415450</v>
      </c>
    </row>
    <row r="83" ht="24.75" customHeight="1"/>
    <row r="84" ht="24.75" customHeight="1"/>
    <row r="85" ht="24.75" customHeight="1"/>
    <row r="86" spans="3:5" ht="29.25" customHeight="1">
      <c r="C86">
        <v>382000</v>
      </c>
      <c r="E86">
        <v>415450</v>
      </c>
    </row>
    <row r="87" spans="3:5" ht="25.5" customHeight="1">
      <c r="C87">
        <v>261000</v>
      </c>
      <c r="E87">
        <v>275450</v>
      </c>
    </row>
    <row r="88" spans="3:5" ht="25.5" customHeight="1">
      <c r="C88">
        <v>53800</v>
      </c>
      <c r="E88">
        <v>65000</v>
      </c>
    </row>
    <row r="89" spans="3:5" ht="12.75">
      <c r="C89">
        <v>26800</v>
      </c>
      <c r="E89">
        <v>29800</v>
      </c>
    </row>
    <row r="90" spans="3:5" ht="12.75">
      <c r="C90">
        <f>SUM(C86:C89)</f>
        <v>723600</v>
      </c>
      <c r="E90">
        <f>SUM(E86:E89)</f>
        <v>785700</v>
      </c>
    </row>
  </sheetData>
  <sheetProtection/>
  <mergeCells count="3">
    <mergeCell ref="A1:H1"/>
    <mergeCell ref="B76:B78"/>
    <mergeCell ref="B70:B71"/>
  </mergeCells>
  <printOptions/>
  <pageMargins left="0.07874015748031496" right="0.07874015748031496" top="0.3937007874015748" bottom="0.3937007874015748"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23"/>
  <sheetViews>
    <sheetView zoomScalePageLayoutView="0" workbookViewId="0" topLeftCell="A20">
      <selection activeCell="C5" sqref="C5:H5"/>
    </sheetView>
  </sheetViews>
  <sheetFormatPr defaultColWidth="9.140625" defaultRowHeight="12.75"/>
  <cols>
    <col min="1" max="1" width="53.7109375" style="0" customWidth="1"/>
    <col min="2" max="2" width="75.421875" style="0" customWidth="1"/>
    <col min="3" max="3" width="11.00390625" style="0" customWidth="1"/>
    <col min="5" max="6" width="11.8515625" style="0" customWidth="1"/>
    <col min="7" max="7" width="16.57421875" style="0" customWidth="1"/>
    <col min="8" max="8" width="15.57421875" style="0" customWidth="1"/>
    <col min="9" max="9" width="14.421875" style="0" customWidth="1"/>
    <col min="10" max="10" width="23.140625" style="0" customWidth="1"/>
  </cols>
  <sheetData>
    <row r="1" spans="1:8" ht="15">
      <c r="A1" s="131" t="s">
        <v>193</v>
      </c>
      <c r="B1" s="131"/>
      <c r="C1" s="131"/>
      <c r="D1" s="131"/>
      <c r="E1" s="131"/>
      <c r="F1" s="131"/>
      <c r="G1" s="131"/>
      <c r="H1" s="131"/>
    </row>
    <row r="2" spans="1:8" ht="12.75">
      <c r="A2" s="25"/>
      <c r="B2" s="25"/>
      <c r="C2" s="25"/>
      <c r="D2" s="25"/>
      <c r="E2" s="25"/>
      <c r="F2" s="25"/>
      <c r="G2" s="25"/>
      <c r="H2" s="25"/>
    </row>
    <row r="3" spans="1:8" ht="19.5" customHeight="1">
      <c r="A3" s="7" t="s">
        <v>0</v>
      </c>
      <c r="B3" s="7" t="s">
        <v>163</v>
      </c>
      <c r="C3" s="7" t="s">
        <v>1</v>
      </c>
      <c r="D3" s="7" t="s">
        <v>2</v>
      </c>
      <c r="E3" s="8" t="s">
        <v>3</v>
      </c>
      <c r="F3" s="8" t="s">
        <v>4</v>
      </c>
      <c r="G3" s="8" t="s">
        <v>6</v>
      </c>
      <c r="H3" s="8" t="s">
        <v>5</v>
      </c>
    </row>
    <row r="4" spans="1:10" ht="179.25" customHeight="1">
      <c r="A4" s="69" t="s">
        <v>38</v>
      </c>
      <c r="B4" s="66" t="s">
        <v>162</v>
      </c>
      <c r="C4" s="5">
        <v>11</v>
      </c>
      <c r="D4" s="6" t="s">
        <v>8</v>
      </c>
      <c r="E4" s="24">
        <f aca="true" t="shared" si="0" ref="E4:E19">SUM(F4/123%)</f>
        <v>4715.447154471545</v>
      </c>
      <c r="F4" s="24">
        <v>5800</v>
      </c>
      <c r="G4" s="24">
        <f aca="true" t="shared" si="1" ref="G4:G19">SUM(H4/123%)</f>
        <v>51869.918699186994</v>
      </c>
      <c r="H4" s="24">
        <f aca="true" t="shared" si="2" ref="H4:H19">SUM(F4*C4)</f>
        <v>63800</v>
      </c>
      <c r="I4" s="36" t="s">
        <v>41</v>
      </c>
      <c r="J4" s="41" t="s">
        <v>49</v>
      </c>
    </row>
    <row r="5" spans="1:9" ht="371.25" customHeight="1">
      <c r="A5" s="112" t="s">
        <v>39</v>
      </c>
      <c r="B5" s="112" t="s">
        <v>214</v>
      </c>
      <c r="C5" s="5">
        <v>17</v>
      </c>
      <c r="D5" s="6" t="s">
        <v>8</v>
      </c>
      <c r="E5" s="24">
        <f t="shared" si="0"/>
        <v>1869.918699186992</v>
      </c>
      <c r="F5" s="24">
        <v>2300</v>
      </c>
      <c r="G5" s="24">
        <f t="shared" si="1"/>
        <v>31788.61788617886</v>
      </c>
      <c r="H5" s="24">
        <f t="shared" si="2"/>
        <v>39100</v>
      </c>
      <c r="I5" s="36" t="s">
        <v>41</v>
      </c>
    </row>
    <row r="6" spans="1:9" ht="24.75" customHeight="1">
      <c r="A6" s="34" t="s">
        <v>21</v>
      </c>
      <c r="B6" s="34"/>
      <c r="C6" s="5">
        <v>6</v>
      </c>
      <c r="D6" s="6" t="s">
        <v>8</v>
      </c>
      <c r="E6" s="24">
        <f t="shared" si="0"/>
        <v>2032.520325203252</v>
      </c>
      <c r="F6" s="24">
        <v>2500</v>
      </c>
      <c r="G6" s="24">
        <f t="shared" si="1"/>
        <v>12195.121951219513</v>
      </c>
      <c r="H6" s="24">
        <f t="shared" si="2"/>
        <v>15000</v>
      </c>
      <c r="I6" s="36" t="s">
        <v>40</v>
      </c>
    </row>
    <row r="7" spans="1:9" ht="105" customHeight="1">
      <c r="A7" s="115" t="s">
        <v>12</v>
      </c>
      <c r="B7" s="116" t="s">
        <v>204</v>
      </c>
      <c r="C7" s="22">
        <v>17</v>
      </c>
      <c r="D7" s="22" t="s">
        <v>8</v>
      </c>
      <c r="E7" s="24">
        <f t="shared" si="0"/>
        <v>138.21138211382114</v>
      </c>
      <c r="F7" s="26">
        <v>170</v>
      </c>
      <c r="G7" s="24">
        <f t="shared" si="1"/>
        <v>2349.5934959349593</v>
      </c>
      <c r="H7" s="24">
        <f t="shared" si="2"/>
        <v>2890</v>
      </c>
      <c r="I7" s="37" t="s">
        <v>41</v>
      </c>
    </row>
    <row r="8" spans="1:9" ht="409.5" customHeight="1">
      <c r="A8" s="150" t="s">
        <v>15</v>
      </c>
      <c r="B8" s="149" t="s">
        <v>200</v>
      </c>
      <c r="C8" s="152">
        <v>2</v>
      </c>
      <c r="D8" s="154" t="s">
        <v>8</v>
      </c>
      <c r="E8" s="137">
        <f t="shared" si="0"/>
        <v>1382.1138211382115</v>
      </c>
      <c r="F8" s="139">
        <v>1700</v>
      </c>
      <c r="G8" s="137">
        <f t="shared" si="1"/>
        <v>2764.227642276423</v>
      </c>
      <c r="H8" s="137">
        <f t="shared" si="2"/>
        <v>3400</v>
      </c>
      <c r="I8" s="37" t="s">
        <v>35</v>
      </c>
    </row>
    <row r="9" spans="1:9" ht="63" customHeight="1">
      <c r="A9" s="151"/>
      <c r="B9" s="142"/>
      <c r="C9" s="153"/>
      <c r="D9" s="155"/>
      <c r="E9" s="138"/>
      <c r="F9" s="140"/>
      <c r="G9" s="138"/>
      <c r="H9" s="138"/>
      <c r="I9" s="37"/>
    </row>
    <row r="10" spans="1:9" ht="237" customHeight="1">
      <c r="A10" s="114" t="s">
        <v>16</v>
      </c>
      <c r="B10" s="65" t="s">
        <v>203</v>
      </c>
      <c r="C10" s="5">
        <v>2</v>
      </c>
      <c r="D10" s="6" t="s">
        <v>8</v>
      </c>
      <c r="E10" s="24">
        <f t="shared" si="0"/>
        <v>146.34146341463415</v>
      </c>
      <c r="F10" s="9">
        <v>180</v>
      </c>
      <c r="G10" s="24">
        <f t="shared" si="1"/>
        <v>292.6829268292683</v>
      </c>
      <c r="H10" s="24">
        <f t="shared" si="2"/>
        <v>360</v>
      </c>
      <c r="I10" s="37" t="s">
        <v>35</v>
      </c>
    </row>
    <row r="11" spans="1:9" ht="110.25" customHeight="1">
      <c r="A11" s="74" t="s">
        <v>17</v>
      </c>
      <c r="B11" s="65" t="s">
        <v>205</v>
      </c>
      <c r="C11" s="5">
        <v>2</v>
      </c>
      <c r="D11" s="6" t="s">
        <v>8</v>
      </c>
      <c r="E11" s="24">
        <f t="shared" si="0"/>
        <v>308.9430894308943</v>
      </c>
      <c r="F11" s="9">
        <v>380</v>
      </c>
      <c r="G11" s="24">
        <f t="shared" si="1"/>
        <v>617.8861788617886</v>
      </c>
      <c r="H11" s="24">
        <f t="shared" si="2"/>
        <v>760</v>
      </c>
      <c r="I11" s="37" t="s">
        <v>35</v>
      </c>
    </row>
    <row r="12" spans="1:8" ht="118.5" customHeight="1">
      <c r="A12" s="112" t="s">
        <v>22</v>
      </c>
      <c r="B12" s="85" t="s">
        <v>208</v>
      </c>
      <c r="C12" s="6">
        <v>1</v>
      </c>
      <c r="D12" s="6" t="s">
        <v>8</v>
      </c>
      <c r="E12" s="24">
        <f t="shared" si="0"/>
        <v>9756.09756097561</v>
      </c>
      <c r="F12" s="23">
        <v>12000</v>
      </c>
      <c r="G12" s="24">
        <f t="shared" si="1"/>
        <v>9756.09756097561</v>
      </c>
      <c r="H12" s="24">
        <f t="shared" si="2"/>
        <v>12000</v>
      </c>
    </row>
    <row r="13" spans="1:8" ht="409.5" customHeight="1">
      <c r="A13" s="149" t="s">
        <v>194</v>
      </c>
      <c r="B13" s="141" t="s">
        <v>201</v>
      </c>
      <c r="C13" s="143">
        <v>1</v>
      </c>
      <c r="D13" s="143" t="s">
        <v>8</v>
      </c>
      <c r="E13" s="145">
        <f t="shared" si="0"/>
        <v>3252.032520325203</v>
      </c>
      <c r="F13" s="147">
        <v>4000</v>
      </c>
      <c r="G13" s="145">
        <f t="shared" si="1"/>
        <v>3252.032520325203</v>
      </c>
      <c r="H13" s="145">
        <f t="shared" si="2"/>
        <v>4000</v>
      </c>
    </row>
    <row r="14" spans="1:8" ht="183.75" customHeight="1">
      <c r="A14" s="142"/>
      <c r="B14" s="142"/>
      <c r="C14" s="144"/>
      <c r="D14" s="144"/>
      <c r="E14" s="146"/>
      <c r="F14" s="148"/>
      <c r="G14" s="146"/>
      <c r="H14" s="146"/>
    </row>
    <row r="15" spans="1:8" ht="247.5" customHeight="1">
      <c r="A15" s="65" t="s">
        <v>195</v>
      </c>
      <c r="B15" s="109" t="s">
        <v>202</v>
      </c>
      <c r="C15" s="6">
        <v>1</v>
      </c>
      <c r="D15" s="6" t="s">
        <v>32</v>
      </c>
      <c r="E15" s="24">
        <f t="shared" si="0"/>
        <v>1626.0162601626016</v>
      </c>
      <c r="F15" s="23">
        <v>2000</v>
      </c>
      <c r="G15" s="24">
        <f t="shared" si="1"/>
        <v>1626.0162601626016</v>
      </c>
      <c r="H15" s="24">
        <f t="shared" si="2"/>
        <v>2000</v>
      </c>
    </row>
    <row r="16" spans="1:10" ht="115.5" customHeight="1">
      <c r="A16" s="113" t="s">
        <v>196</v>
      </c>
      <c r="B16" s="113" t="s">
        <v>197</v>
      </c>
      <c r="C16" s="53">
        <v>2</v>
      </c>
      <c r="D16" s="47" t="s">
        <v>8</v>
      </c>
      <c r="E16" s="54">
        <f t="shared" si="0"/>
        <v>8130.081300813008</v>
      </c>
      <c r="F16" s="46">
        <v>10000</v>
      </c>
      <c r="G16" s="54">
        <f t="shared" si="1"/>
        <v>16260.162601626016</v>
      </c>
      <c r="H16" s="54">
        <f t="shared" si="2"/>
        <v>20000</v>
      </c>
      <c r="I16" s="39" t="s">
        <v>36</v>
      </c>
      <c r="J16" s="38" t="s">
        <v>48</v>
      </c>
    </row>
    <row r="17" spans="1:10" ht="335.25" customHeight="1">
      <c r="A17" s="117" t="s">
        <v>209</v>
      </c>
      <c r="B17" s="117" t="s">
        <v>211</v>
      </c>
      <c r="C17" s="56">
        <v>1</v>
      </c>
      <c r="D17" s="56" t="s">
        <v>8</v>
      </c>
      <c r="E17" s="17">
        <f t="shared" si="0"/>
        <v>9756.09756097561</v>
      </c>
      <c r="F17" s="57">
        <v>12000</v>
      </c>
      <c r="G17" s="17">
        <f t="shared" si="1"/>
        <v>9756.09756097561</v>
      </c>
      <c r="H17" s="17">
        <f t="shared" si="2"/>
        <v>12000</v>
      </c>
      <c r="I17" s="55"/>
      <c r="J17" s="40"/>
    </row>
    <row r="18" spans="1:10" ht="259.5" customHeight="1">
      <c r="A18" s="34" t="s">
        <v>28</v>
      </c>
      <c r="B18" s="85" t="s">
        <v>213</v>
      </c>
      <c r="C18" s="58">
        <v>1</v>
      </c>
      <c r="D18" s="58" t="s">
        <v>8</v>
      </c>
      <c r="E18" s="17">
        <f t="shared" si="0"/>
        <v>1463.4146341463415</v>
      </c>
      <c r="F18" s="59">
        <v>1800</v>
      </c>
      <c r="G18" s="17">
        <f t="shared" si="1"/>
        <v>1463.4146341463415</v>
      </c>
      <c r="H18" s="17">
        <f t="shared" si="2"/>
        <v>1800</v>
      </c>
      <c r="I18" s="55"/>
      <c r="J18" s="40"/>
    </row>
    <row r="19" spans="1:10" ht="183.75" customHeight="1">
      <c r="A19" s="32" t="s">
        <v>70</v>
      </c>
      <c r="B19" s="85" t="s">
        <v>212</v>
      </c>
      <c r="C19" s="3">
        <v>2</v>
      </c>
      <c r="D19" s="3" t="s">
        <v>8</v>
      </c>
      <c r="E19" s="17">
        <f t="shared" si="0"/>
        <v>406.5040650406504</v>
      </c>
      <c r="F19" s="17">
        <v>500</v>
      </c>
      <c r="G19" s="17">
        <f t="shared" si="1"/>
        <v>813.0081300813008</v>
      </c>
      <c r="H19" s="17">
        <f t="shared" si="2"/>
        <v>1000</v>
      </c>
      <c r="I19" s="55"/>
      <c r="J19" s="40"/>
    </row>
    <row r="20" spans="1:10" ht="409.5" customHeight="1">
      <c r="A20" s="62" t="s">
        <v>72</v>
      </c>
      <c r="B20" s="62" t="s">
        <v>210</v>
      </c>
      <c r="C20" s="63">
        <v>1</v>
      </c>
      <c r="D20" s="63" t="s">
        <v>8</v>
      </c>
      <c r="E20" s="64">
        <v>4065.04</v>
      </c>
      <c r="F20" s="64">
        <f>E20*1.23</f>
        <v>4999.9992</v>
      </c>
      <c r="G20" s="64">
        <f>E20</f>
        <v>4065.04</v>
      </c>
      <c r="H20" s="64">
        <f>F20</f>
        <v>4999.9992</v>
      </c>
      <c r="I20" s="55"/>
      <c r="J20" s="40"/>
    </row>
    <row r="21" spans="1:8" ht="24.75" customHeight="1">
      <c r="A21" s="31"/>
      <c r="B21" s="31"/>
      <c r="C21" s="4"/>
      <c r="D21" s="4"/>
      <c r="E21" s="28"/>
      <c r="F21" s="28"/>
      <c r="G21" s="28">
        <f>SUM(G4:G20)</f>
        <v>148869.9180487805</v>
      </c>
      <c r="H21" s="28">
        <f>SUM(H4:H20)</f>
        <v>183109.9992</v>
      </c>
    </row>
    <row r="22" spans="1:2" ht="12.75">
      <c r="A22" s="27" t="s">
        <v>10</v>
      </c>
      <c r="B22" s="84"/>
    </row>
    <row r="23" spans="7:8" ht="12.75">
      <c r="G23" s="36" t="s">
        <v>71</v>
      </c>
      <c r="H23">
        <v>275450</v>
      </c>
    </row>
  </sheetData>
  <sheetProtection/>
  <mergeCells count="17">
    <mergeCell ref="D8:D9"/>
    <mergeCell ref="E8:E9"/>
    <mergeCell ref="F8:F9"/>
    <mergeCell ref="G8:G9"/>
    <mergeCell ref="A1:H1"/>
    <mergeCell ref="B13:B14"/>
    <mergeCell ref="C13:C14"/>
    <mergeCell ref="D13:D14"/>
    <mergeCell ref="E13:E14"/>
    <mergeCell ref="F13:F14"/>
    <mergeCell ref="G13:G14"/>
    <mergeCell ref="H13:H14"/>
    <mergeCell ref="A13:A14"/>
    <mergeCell ref="A8:A9"/>
    <mergeCell ref="H8:H9"/>
    <mergeCell ref="B8:B9"/>
    <mergeCell ref="C8:C9"/>
  </mergeCells>
  <printOptions/>
  <pageMargins left="0.3937007874015748" right="0.3937007874015748" top="0.5905511811023623" bottom="0.5905511811023623"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I16"/>
  <sheetViews>
    <sheetView tabSelected="1" zoomScalePageLayoutView="0" workbookViewId="0" topLeftCell="A1">
      <selection activeCell="A1" sqref="A1"/>
    </sheetView>
  </sheetViews>
  <sheetFormatPr defaultColWidth="9.140625" defaultRowHeight="12.75"/>
  <cols>
    <col min="1" max="1" width="33.140625" style="104" customWidth="1"/>
    <col min="2" max="2" width="61.28125" style="104" customWidth="1"/>
    <col min="3" max="16384" width="9.140625" style="104" customWidth="1"/>
  </cols>
  <sheetData>
    <row r="1" ht="67.5" customHeight="1"/>
    <row r="2" ht="12.75">
      <c r="A2" s="104" t="s">
        <v>222</v>
      </c>
    </row>
    <row r="3" spans="1:4" ht="15">
      <c r="A3" s="161" t="s">
        <v>221</v>
      </c>
      <c r="B3" s="161"/>
      <c r="C3" s="161"/>
      <c r="D3" s="161"/>
    </row>
    <row r="5" spans="1:4" ht="14.25">
      <c r="A5" s="118" t="s">
        <v>0</v>
      </c>
      <c r="B5" s="118" t="s">
        <v>163</v>
      </c>
      <c r="C5" s="118" t="s">
        <v>1</v>
      </c>
      <c r="D5" s="118" t="s">
        <v>2</v>
      </c>
    </row>
    <row r="6" spans="1:4" ht="409.5" customHeight="1">
      <c r="A6" s="164" t="s">
        <v>217</v>
      </c>
      <c r="B6" s="167" t="s">
        <v>219</v>
      </c>
      <c r="C6" s="119">
        <v>17</v>
      </c>
      <c r="D6" s="120" t="s">
        <v>8</v>
      </c>
    </row>
    <row r="7" spans="1:4" ht="409.5" customHeight="1">
      <c r="A7" s="165"/>
      <c r="B7" s="167"/>
      <c r="C7" s="168"/>
      <c r="D7" s="169"/>
    </row>
    <row r="8" spans="1:4" ht="87.75" customHeight="1">
      <c r="A8" s="166"/>
      <c r="B8" s="167"/>
      <c r="C8" s="163"/>
      <c r="D8" s="160"/>
    </row>
    <row r="9" spans="1:4" ht="119.25" customHeight="1">
      <c r="A9" s="121" t="s">
        <v>12</v>
      </c>
      <c r="B9" s="122" t="s">
        <v>204</v>
      </c>
      <c r="C9" s="123">
        <v>17</v>
      </c>
      <c r="D9" s="124" t="s">
        <v>8</v>
      </c>
    </row>
    <row r="10" spans="1:4" ht="58.5" customHeight="1">
      <c r="A10" s="125" t="s">
        <v>216</v>
      </c>
      <c r="B10" s="125" t="s">
        <v>215</v>
      </c>
      <c r="C10" s="126">
        <v>6</v>
      </c>
      <c r="D10" s="127" t="s">
        <v>8</v>
      </c>
    </row>
    <row r="11" spans="1:9" ht="409.5" customHeight="1">
      <c r="A11" s="164" t="s">
        <v>198</v>
      </c>
      <c r="B11" s="156" t="s">
        <v>220</v>
      </c>
      <c r="C11" s="159">
        <v>6</v>
      </c>
      <c r="D11" s="159" t="s">
        <v>8</v>
      </c>
      <c r="I11" s="128"/>
    </row>
    <row r="12" spans="1:4" ht="409.5" customHeight="1">
      <c r="A12" s="165"/>
      <c r="B12" s="157"/>
      <c r="C12" s="160"/>
      <c r="D12" s="160"/>
    </row>
    <row r="13" spans="1:4" ht="48" customHeight="1">
      <c r="A13" s="166"/>
      <c r="B13" s="158"/>
      <c r="C13" s="129"/>
      <c r="D13" s="129"/>
    </row>
    <row r="14" spans="1:4" ht="409.5" customHeight="1">
      <c r="A14" s="156" t="s">
        <v>199</v>
      </c>
      <c r="B14" s="156" t="s">
        <v>218</v>
      </c>
      <c r="C14" s="162">
        <v>23</v>
      </c>
      <c r="D14" s="159" t="s">
        <v>9</v>
      </c>
    </row>
    <row r="15" spans="1:4" ht="298.5" customHeight="1">
      <c r="A15" s="158"/>
      <c r="B15" s="157"/>
      <c r="C15" s="163"/>
      <c r="D15" s="160"/>
    </row>
    <row r="16" spans="1:4" ht="324" customHeight="1">
      <c r="A16" s="130"/>
      <c r="B16" s="158"/>
      <c r="C16" s="123"/>
      <c r="D16" s="124"/>
    </row>
  </sheetData>
  <sheetProtection/>
  <mergeCells count="13">
    <mergeCell ref="B11:B13"/>
    <mergeCell ref="C11:C12"/>
    <mergeCell ref="D11:D12"/>
    <mergeCell ref="A3:D3"/>
    <mergeCell ref="A14:A15"/>
    <mergeCell ref="C14:C15"/>
    <mergeCell ref="D14:D15"/>
    <mergeCell ref="B14:B16"/>
    <mergeCell ref="A11:A13"/>
    <mergeCell ref="B6:B8"/>
    <mergeCell ref="A6:A8"/>
    <mergeCell ref="C7:C8"/>
    <mergeCell ref="D7:D8"/>
  </mergeCells>
  <printOptions horizont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dc:creator>
  <cp:keywords/>
  <dc:description/>
  <cp:lastModifiedBy>e.zembska</cp:lastModifiedBy>
  <cp:lastPrinted>2018-03-09T19:34:00Z</cp:lastPrinted>
  <dcterms:created xsi:type="dcterms:W3CDTF">2016-01-21T10:57:15Z</dcterms:created>
  <dcterms:modified xsi:type="dcterms:W3CDTF">2018-03-19T08:02:57Z</dcterms:modified>
  <cp:category/>
  <cp:version/>
  <cp:contentType/>
  <cp:contentStatus/>
</cp:coreProperties>
</file>